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D:\01. Comité des Fêtes\04. Prêts - Cotisations\"/>
    </mc:Choice>
  </mc:AlternateContent>
  <xr:revisionPtr revIDLastSave="0" documentId="13_ncr:1_{417315DE-69AE-4776-AB56-8F9A95E1B328}" xr6:coauthVersionLast="47" xr6:coauthVersionMax="47" xr10:uidLastSave="{00000000-0000-0000-0000-000000000000}"/>
  <bookViews>
    <workbookView xWindow="-28920" yWindow="-6195" windowWidth="29040" windowHeight="15720" tabRatio="755" xr2:uid="{00000000-000D-0000-FFFF-FFFF00000000}"/>
  </bookViews>
  <sheets>
    <sheet name="Fiche prêt" sheetId="36" r:id="rId1"/>
    <sheet name="TYPE GROUPE SANS PDJ " sheetId="7" state="hidden" r:id="rId2"/>
    <sheet name="BDD" sheetId="6" state="hidden" r:id="rId3"/>
  </sheets>
  <externalReferences>
    <externalReference r:id="rId4"/>
  </externalReferences>
  <definedNames>
    <definedName name="_GBB2">#REF!</definedName>
    <definedName name="Acc">#REF!</definedName>
    <definedName name="Accom">#REF!</definedName>
    <definedName name="Accomodations">#REF!</definedName>
    <definedName name="BB">#REF!</definedName>
    <definedName name="Break">#REF!</definedName>
    <definedName name="Buffexpress">#REF!</definedName>
    <definedName name="CERISE">#REF!</definedName>
    <definedName name="Choix1">#REF!</definedName>
    <definedName name="Choix2">#REF!</definedName>
    <definedName name="Clients">OFFSET([1]Loisirs!$B$2,0,0,COUNTA([1]Loisirs!$B:$B)-1)</definedName>
    <definedName name="Commentaires">#REF!</definedName>
    <definedName name="CorpoLoisirs">#REF!</definedName>
    <definedName name="Dindéj">#REF!</definedName>
    <definedName name="Equipe">#REF!</definedName>
    <definedName name="Etab">BDD!$A$1:$A$35</definedName>
    <definedName name="etablissements">BDD!$A$1:$A$26</definedName>
    <definedName name="Expr.">#REF!</definedName>
    <definedName name="Extras">#REF!</definedName>
    <definedName name="FACT">#REF!</definedName>
    <definedName name="GB">#REF!</definedName>
    <definedName name="GBB">#REF!</definedName>
    <definedName name="GP">#REF!</definedName>
    <definedName name="Gratuités">#REF!</definedName>
    <definedName name="Groupes">#REF!</definedName>
    <definedName name="Grp">#REF!</definedName>
    <definedName name="Matrice">#REF!</definedName>
    <definedName name="Midi">#REF!</definedName>
    <definedName name="Night">#REF!</definedName>
    <definedName name="OR">#REF!</definedName>
    <definedName name="Paiements">#REF!</definedName>
    <definedName name="PDJ">#REF!</definedName>
    <definedName name="Petitdéj">#REF!</definedName>
    <definedName name="Qté2">#REF!</definedName>
    <definedName name="Règlement">#REF!</definedName>
    <definedName name="Règlements">#REF!</definedName>
    <definedName name="Séminaire">#REF!</definedName>
    <definedName name="Tarif">#REF!</definedName>
    <definedName name="Totaux">#REF!</definedName>
    <definedName name="Twin">#REF!</definedName>
    <definedName name="Types">#REF!</definedName>
    <definedName name="With">#REF!</definedName>
    <definedName name="_xlnm.Print_Area" localSheetId="0">'Fiche prêt'!$A$1:$X$147</definedName>
    <definedName name="_xlnm.Print_Area" localSheetId="1">'TYPE GROUPE SANS PDJ '!$A$1:$I$83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140" i="36" l="1"/>
  <c r="N139" i="36"/>
  <c r="T9" i="36" l="1"/>
  <c r="J9" i="36"/>
  <c r="W9" i="36" l="1"/>
  <c r="X9" i="36"/>
  <c r="V2" i="36"/>
  <c r="O141" i="36" s="1"/>
  <c r="J16" i="6" l="1"/>
  <c r="J15" i="6"/>
  <c r="J14" i="6"/>
  <c r="J13" i="6"/>
  <c r="J12" i="6"/>
  <c r="J11" i="6"/>
  <c r="J10" i="6"/>
  <c r="J9" i="6"/>
  <c r="J8" i="6"/>
  <c r="J7" i="6"/>
  <c r="J6" i="6"/>
  <c r="J5" i="6"/>
  <c r="J4" i="6"/>
  <c r="J3" i="6"/>
  <c r="J2" i="6"/>
  <c r="J1" i="6"/>
  <c r="E81" i="7"/>
  <c r="B81" i="7"/>
  <c r="I80" i="7"/>
  <c r="E80" i="7"/>
  <c r="H79" i="7"/>
  <c r="F79" i="7"/>
  <c r="A79" i="7"/>
  <c r="H65" i="7"/>
  <c r="H64" i="7"/>
  <c r="H63" i="7"/>
  <c r="H62" i="7"/>
  <c r="H59" i="7"/>
  <c r="H58" i="7"/>
  <c r="E54" i="7"/>
  <c r="B54" i="7"/>
  <c r="B53" i="7"/>
  <c r="E52" i="7"/>
  <c r="B52" i="7"/>
  <c r="C51" i="7"/>
  <c r="E43" i="7"/>
  <c r="G43" i="7" s="1"/>
  <c r="D38" i="7"/>
  <c r="C38" i="7"/>
  <c r="C40" i="7" s="1"/>
  <c r="H37" i="7"/>
  <c r="E37" i="7"/>
  <c r="G37" i="7" s="1"/>
  <c r="H36" i="7"/>
  <c r="E36" i="7"/>
  <c r="G36" i="7" s="1"/>
  <c r="H35" i="7"/>
  <c r="E35" i="7"/>
  <c r="G35" i="7" s="1"/>
  <c r="H34" i="7"/>
  <c r="E34" i="7"/>
  <c r="G34" i="7" s="1"/>
  <c r="H33" i="7"/>
  <c r="E33" i="7"/>
  <c r="G33" i="7" s="1"/>
  <c r="H32" i="7"/>
  <c r="E32" i="7"/>
  <c r="G32" i="7" s="1"/>
  <c r="H31" i="7"/>
  <c r="E31" i="7"/>
  <c r="G31" i="7" s="1"/>
  <c r="H30" i="7"/>
  <c r="E30" i="7"/>
  <c r="G30" i="7" s="1"/>
  <c r="H29" i="7"/>
  <c r="E29" i="7"/>
  <c r="G29" i="7" s="1"/>
  <c r="H28" i="7"/>
  <c r="G28" i="7"/>
  <c r="E28" i="7"/>
  <c r="H27" i="7"/>
  <c r="E27" i="7"/>
  <c r="G27" i="7" s="1"/>
  <c r="H26" i="7"/>
  <c r="E26" i="7"/>
  <c r="G26" i="7" s="1"/>
  <c r="H25" i="7"/>
  <c r="E25" i="7"/>
  <c r="G25" i="7" s="1"/>
  <c r="D18" i="7"/>
  <c r="C18" i="7"/>
  <c r="B18" i="7"/>
  <c r="A18" i="7"/>
  <c r="G6" i="7" s="1"/>
  <c r="I16" i="7"/>
  <c r="A9" i="7"/>
  <c r="I79" i="7" s="1"/>
  <c r="F7" i="7"/>
  <c r="D7" i="7"/>
  <c r="C80" i="7" s="1"/>
  <c r="B7" i="7"/>
  <c r="B80" i="7" s="1"/>
  <c r="D6" i="7"/>
  <c r="B6" i="7"/>
  <c r="H5" i="7"/>
  <c r="B77" i="7" s="1"/>
  <c r="F5" i="7"/>
  <c r="B5" i="7"/>
  <c r="D43" i="7" l="1"/>
  <c r="H43" i="7" s="1"/>
  <c r="H45" i="7" s="1"/>
  <c r="H38" i="7"/>
  <c r="H40" i="7" s="1"/>
  <c r="D40" i="7"/>
  <c r="E64" i="7" l="1"/>
  <c r="E62" i="7"/>
  <c r="H47" i="7"/>
  <c r="E57" i="7"/>
  <c r="E63" i="7"/>
  <c r="E40" i="7"/>
  <c r="G40" i="7" s="1"/>
  <c r="E45" i="7"/>
  <c r="G45" i="7" s="1"/>
  <c r="G47" i="7" s="1"/>
  <c r="E65" i="7" l="1"/>
  <c r="E58" i="7"/>
  <c r="E59"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BEATRICE</author>
    <author>EXHORE</author>
  </authors>
  <commentList>
    <comment ref="A5" authorId="0" shapeId="0" xr:uid="{00000000-0006-0000-0300-000001000000}">
      <text>
        <r>
          <rPr>
            <b/>
            <sz val="9"/>
            <color indexed="81"/>
            <rFont val="Tahoma"/>
            <family val="2"/>
          </rPr>
          <t>noter le nom de l'hôtel.
Ex = 
CERISE AUXERRE
OU
CERISE BETHUNE
OU 
CERISE NANCY
OU
CERISE NANTES ATLANTIS</t>
        </r>
      </text>
    </comment>
    <comment ref="A24" authorId="1" shapeId="0" xr:uid="{00000000-0006-0000-0300-000002000000}">
      <text>
        <r>
          <rPr>
            <b/>
            <sz val="8"/>
            <color indexed="81"/>
            <rFont val="Tahoma"/>
            <family val="2"/>
          </rPr>
          <t xml:space="preserve">ATTENTION !!!!!
TARIFS NETS PAR CHAMBRE
</t>
        </r>
        <r>
          <rPr>
            <b/>
            <u val="double"/>
            <sz val="8"/>
            <color indexed="81"/>
            <rFont val="Tahoma"/>
            <family val="2"/>
          </rPr>
          <t>SANS</t>
        </r>
        <r>
          <rPr>
            <b/>
            <sz val="8"/>
            <color indexed="81"/>
            <rFont val="Tahoma"/>
            <family val="2"/>
          </rPr>
          <t xml:space="preserve">
PETITS DEJEUNERS
</t>
        </r>
        <r>
          <rPr>
            <sz val="8"/>
            <color indexed="81"/>
            <rFont val="Tahoma"/>
            <family val="2"/>
          </rPr>
          <t xml:space="preserve">
</t>
        </r>
      </text>
    </comment>
    <comment ref="E24" authorId="0" shapeId="0" xr:uid="{00000000-0006-0000-0300-000003000000}">
      <text>
        <r>
          <rPr>
            <b/>
            <sz val="9"/>
            <color indexed="81"/>
            <rFont val="Tahoma"/>
            <family val="2"/>
          </rPr>
          <t>tarif HT par chambre</t>
        </r>
        <r>
          <rPr>
            <sz val="9"/>
            <color indexed="81"/>
            <rFont val="Tahoma"/>
            <family val="2"/>
          </rPr>
          <t xml:space="preserve">
</t>
        </r>
      </text>
    </comment>
    <comment ref="F24" authorId="0" shapeId="0" xr:uid="{00000000-0006-0000-0300-000004000000}">
      <text>
        <r>
          <rPr>
            <b/>
            <sz val="9"/>
            <color indexed="81"/>
            <rFont val="Tahoma"/>
            <family val="2"/>
          </rPr>
          <t xml:space="preserve">TARIF PAR CHAMBRE POUR CE TYPE DE CHAMBRE </t>
        </r>
        <r>
          <rPr>
            <sz val="9"/>
            <color indexed="81"/>
            <rFont val="Tahoma"/>
            <family val="2"/>
          </rPr>
          <t xml:space="preserve">
</t>
        </r>
      </text>
    </comment>
    <comment ref="E42" authorId="0" shapeId="0" xr:uid="{00000000-0006-0000-0300-000005000000}">
      <text>
        <r>
          <rPr>
            <b/>
            <sz val="9"/>
            <color indexed="81"/>
            <rFont val="Tahoma"/>
            <family val="2"/>
          </rPr>
          <t>NOMBRE DE PERSONNES PAR CHAMBRE.</t>
        </r>
        <r>
          <rPr>
            <sz val="9"/>
            <color indexed="81"/>
            <rFont val="Tahoma"/>
            <family val="2"/>
          </rPr>
          <t xml:space="preserve">
</t>
        </r>
      </text>
    </comment>
    <comment ref="F42" authorId="0" shapeId="0" xr:uid="{00000000-0006-0000-0300-000006000000}">
      <text>
        <r>
          <rPr>
            <b/>
            <sz val="9"/>
            <color indexed="81"/>
            <rFont val="Tahoma"/>
            <family val="2"/>
          </rPr>
          <t xml:space="preserve">TARIF PAR PERSONNE POUR CE TYPE DE CHAMBRE </t>
        </r>
        <r>
          <rPr>
            <b/>
            <sz val="9"/>
            <color indexed="10"/>
            <rFont val="Tahoma"/>
            <family val="2"/>
          </rPr>
          <t>PETIT DEJEUNER INCLUS !!!!!</t>
        </r>
        <r>
          <rPr>
            <sz val="9"/>
            <color indexed="81"/>
            <rFont val="Tahoma"/>
            <family val="2"/>
          </rPr>
          <t xml:space="preserve">
</t>
        </r>
      </text>
    </comment>
    <comment ref="H42" authorId="0" shapeId="0" xr:uid="{00000000-0006-0000-0300-000007000000}">
      <text>
        <r>
          <rPr>
            <b/>
            <sz val="9"/>
            <color indexed="81"/>
            <rFont val="Tahoma"/>
            <family val="2"/>
          </rPr>
          <t xml:space="preserve">TARIF PAR PERSONNE POUR CE TYPE DE CHAMBRE </t>
        </r>
        <r>
          <rPr>
            <b/>
            <sz val="9"/>
            <color indexed="10"/>
            <rFont val="Tahoma"/>
            <family val="2"/>
          </rPr>
          <t>PETIT DEJEUNER INCLUS !!!!!</t>
        </r>
        <r>
          <rPr>
            <sz val="9"/>
            <color indexed="81"/>
            <rFont val="Tahoma"/>
            <family val="2"/>
          </rPr>
          <t xml:space="preserve">
</t>
        </r>
      </text>
    </comment>
  </commentList>
</comments>
</file>

<file path=xl/sharedStrings.xml><?xml version="1.0" encoding="utf-8"?>
<sst xmlns="http://schemas.openxmlformats.org/spreadsheetml/2006/main" count="516" uniqueCount="421">
  <si>
    <t xml:space="preserve">Fax : </t>
  </si>
  <si>
    <t>Tel:</t>
  </si>
  <si>
    <t>Représenté par:</t>
  </si>
  <si>
    <t>ET</t>
  </si>
  <si>
    <t>I - OBJET DU CONTRAT</t>
  </si>
  <si>
    <t>II - RESERVATIONS</t>
  </si>
  <si>
    <t>Date:</t>
  </si>
  <si>
    <t>IBAN:</t>
  </si>
  <si>
    <t>SWIFT-CODE:</t>
  </si>
  <si>
    <t>Toute réclammation doit être enregistrée pendant le séjour auprès de la réception</t>
  </si>
  <si>
    <t>au</t>
  </si>
  <si>
    <t>cerise.auxerre@exhore.fr</t>
  </si>
  <si>
    <t>SOGHO AUXERRE - CERISE</t>
  </si>
  <si>
    <t>LCL</t>
  </si>
  <si>
    <t>CRLYFRPP</t>
  </si>
  <si>
    <t>0000060100D</t>
  </si>
  <si>
    <t>Séjour du:</t>
  </si>
  <si>
    <t>MONETEAU</t>
  </si>
  <si>
    <t>III - TARIFS</t>
  </si>
  <si>
    <t>EXHORE</t>
  </si>
  <si>
    <t>33 (0)1 47 49 27 55</t>
  </si>
  <si>
    <t>soit</t>
  </si>
  <si>
    <t>EUROS</t>
  </si>
  <si>
    <t>le</t>
  </si>
  <si>
    <t>Fonction</t>
  </si>
  <si>
    <t>COMPTE</t>
  </si>
  <si>
    <t>Numéro de compte:</t>
  </si>
  <si>
    <t>CONDITIONS DE PAIEMENT</t>
  </si>
  <si>
    <t>III - FACTURATION, PAIEMENTS, ANNULATIONS</t>
  </si>
  <si>
    <t>Le présent contrat a pour but de définir les règles de commercialisation des chambres par le partenaire signataire, en précisant les tarifs, les modalités de paiements d'une part et les conditions commerciales d'autre part.</t>
  </si>
  <si>
    <t>BANQUE</t>
  </si>
  <si>
    <t>CONDITIONS D'ANNULATION &amp; RETROCESSION (hors taxe de séjour).</t>
  </si>
  <si>
    <t>Pour le groupe</t>
  </si>
  <si>
    <t>Représenté par</t>
  </si>
  <si>
    <t>CERISE AUXERRE</t>
  </si>
  <si>
    <t>CERISE BETHUNE</t>
  </si>
  <si>
    <t>CERISE NANCY</t>
  </si>
  <si>
    <t>ZA MACHERIN, rue d'Athènes</t>
  </si>
  <si>
    <t>PARC D'ACTIVITES DU MOULIN, rue Arthur Lamendin</t>
  </si>
  <si>
    <t>BEUVRY</t>
  </si>
  <si>
    <t>Laurent FREVILLE</t>
  </si>
  <si>
    <t>Lydie XARA</t>
  </si>
  <si>
    <t>cerise.nancy@exhore.fr</t>
  </si>
  <si>
    <t>NANCY</t>
  </si>
  <si>
    <t>Avenue Raymond Pinchard</t>
  </si>
  <si>
    <t>Contact Réservation CERISE</t>
  </si>
  <si>
    <t>Check in: 12H00</t>
  </si>
  <si>
    <t>Check out: 11H00</t>
  </si>
  <si>
    <t>SOGHO NANCY - CERISE</t>
  </si>
  <si>
    <t>0000060215T</t>
  </si>
  <si>
    <t>SOGHO BETHUNE - CERISE</t>
  </si>
  <si>
    <t>0000060101S</t>
  </si>
  <si>
    <t>CERISE NANTES ATLANTIS</t>
  </si>
  <si>
    <t>CERISE NANTES LA BEAUJOIRE</t>
  </si>
  <si>
    <t>12 Rue de la Johardière</t>
  </si>
  <si>
    <t>SAINT-HERBLAIN</t>
  </si>
  <si>
    <t>33 (0)3 86 40 55 92</t>
  </si>
  <si>
    <t>33 (0)3 21 65 95 95</t>
  </si>
  <si>
    <t>33 (0)3 83 98 03 33</t>
  </si>
  <si>
    <t>33 (0)3 86 40 55 80</t>
  </si>
  <si>
    <t>33 (0)3 21 64 91 87</t>
  </si>
  <si>
    <t>33 (0)3 83 98 86 15</t>
  </si>
  <si>
    <t>33 (0)2 40 49 56 06</t>
  </si>
  <si>
    <t>33 (0)1 55 94 06 57</t>
  </si>
  <si>
    <t>50 Rue de l'Ouche Buron</t>
  </si>
  <si>
    <t>NANTES</t>
  </si>
  <si>
    <t>Mail:</t>
  </si>
  <si>
    <t>Tel :</t>
  </si>
  <si>
    <t>Directeur</t>
  </si>
  <si>
    <t>Directrice</t>
  </si>
  <si>
    <t>Mail Réservations CERISE</t>
  </si>
  <si>
    <t>Fait à</t>
  </si>
  <si>
    <t>(en double exemplaire)</t>
  </si>
  <si>
    <t>Les règlements devront être effectués avant l'arrivée des clients par Virement ou par Chèque ou Carte Bancaire directement auprès de l'établissement</t>
  </si>
  <si>
    <t>ENTRE</t>
  </si>
  <si>
    <t>TYPE DE CHAMBRE</t>
  </si>
  <si>
    <t>units</t>
  </si>
  <si>
    <t>NB PAX</t>
  </si>
  <si>
    <t>TF HT</t>
  </si>
  <si>
    <t>TF TTC</t>
  </si>
  <si>
    <t>TTL</t>
  </si>
  <si>
    <t>TOTAL DEVIS HEBERGEMENT</t>
  </si>
  <si>
    <t xml:space="preserve">TOTAL  </t>
  </si>
  <si>
    <t>Descriptif</t>
  </si>
  <si>
    <t>HEBERGEMENT ET TAXE</t>
  </si>
  <si>
    <t>solde 15 JOURS avant l'arrivée</t>
  </si>
  <si>
    <t>Jusqu'à 60 jours avant l'arrivée</t>
  </si>
  <si>
    <t>14 jours et moins</t>
  </si>
  <si>
    <t>avant</t>
  </si>
  <si>
    <t>après</t>
  </si>
  <si>
    <t>INSTRUCTIONS DE PAIEMENT</t>
  </si>
  <si>
    <t>Merci de préciser la responsabilité du paiement des points suivants</t>
  </si>
  <si>
    <t>Chambre et Taxe</t>
  </si>
  <si>
    <t>Facture principale</t>
  </si>
  <si>
    <t>Facture Individuelle</t>
  </si>
  <si>
    <t>autres (préciser)</t>
  </si>
  <si>
    <t>cliquer dans la case prévue</t>
  </si>
  <si>
    <t>Echéancier de paiement</t>
  </si>
  <si>
    <t>Echéancier des pénalités</t>
  </si>
  <si>
    <t>vérif compta</t>
  </si>
  <si>
    <t>CONTRAT DE COLLABORATION</t>
  </si>
  <si>
    <t>monnaie</t>
  </si>
  <si>
    <t>euros €</t>
  </si>
  <si>
    <t>IV - RECLAMATIONS</t>
  </si>
  <si>
    <t>CERISE STRASBOURG</t>
  </si>
  <si>
    <t>5 rue Job</t>
  </si>
  <si>
    <t>33 (0)3 88 40 21 08</t>
  </si>
  <si>
    <t xml:space="preserve">Petit déjeuner </t>
  </si>
  <si>
    <t>CONFERENCE, F&amp;B, PDJ</t>
  </si>
  <si>
    <t>TTL TTC</t>
  </si>
  <si>
    <t>TOTAL F&amp;B + LOC</t>
  </si>
  <si>
    <t>30% de l'hébergement à la signature du contrat</t>
  </si>
  <si>
    <t>10% de l'hébergement</t>
  </si>
  <si>
    <t>50% de l'hébergement</t>
  </si>
  <si>
    <t>100% du total</t>
  </si>
  <si>
    <t>CERISE CHATOU</t>
  </si>
  <si>
    <t>2 rue Marconi</t>
  </si>
  <si>
    <t>CHATOU</t>
  </si>
  <si>
    <t>33 (0)1 34 80 85 00</t>
  </si>
  <si>
    <t>33 (0)1 34 80 85 01</t>
  </si>
  <si>
    <t>cerise.chatou@exhore.fr</t>
  </si>
  <si>
    <t>Christelle de St Léger</t>
  </si>
  <si>
    <t>PDJ</t>
  </si>
  <si>
    <t>BUFFET</t>
  </si>
  <si>
    <t>TOTAL FACTURATION: Chambre + taxe + pdj + autre</t>
  </si>
  <si>
    <t>STRASBOURG</t>
  </si>
  <si>
    <t>TARIFS PAR CHAMBRE  - Taxe locale obligatoire incluse</t>
  </si>
  <si>
    <t>X</t>
  </si>
  <si>
    <t>NETS</t>
  </si>
  <si>
    <t>% Commission</t>
  </si>
  <si>
    <t>sélectionner</t>
  </si>
  <si>
    <t>Taxe locale par personne</t>
  </si>
  <si>
    <t>Etablissement  géré par:</t>
  </si>
  <si>
    <t>CERISE LENS</t>
  </si>
  <si>
    <t>rue de Beaumont</t>
  </si>
  <si>
    <t>NOYELLES GODAULT</t>
  </si>
  <si>
    <t>33 (0)3 21 20 77 76</t>
  </si>
  <si>
    <t>33 (0)3 21 20 77 80</t>
  </si>
  <si>
    <t>cerise.lens@exhore.fr</t>
  </si>
  <si>
    <t>Vincent SAUVAGE</t>
  </si>
  <si>
    <t>Les réservations seront envoyées directement auprès du service réservation et l'allotement réservé sera définitif à la signature du présent contrat. La rooming liste finale sera envoyée au moins 15 jours avant l'arrivée, soit le :</t>
  </si>
  <si>
    <t>TVA</t>
  </si>
  <si>
    <t>TOTAL TTC</t>
  </si>
  <si>
    <t>CIC</t>
  </si>
  <si>
    <t>CMCIFRPP</t>
  </si>
  <si>
    <t>33 (0)3 88 40 26 58</t>
  </si>
  <si>
    <t>00020187101</t>
  </si>
  <si>
    <t>VPI</t>
  </si>
  <si>
    <t>228 avenue Felix Faure</t>
  </si>
  <si>
    <t>LYON</t>
  </si>
  <si>
    <t>09.50.95.10.00</t>
  </si>
  <si>
    <t>04.78.18.50.38</t>
  </si>
  <si>
    <t>Caroline TORTOSA</t>
  </si>
  <si>
    <t>ctortosa@vp-i.fr</t>
  </si>
  <si>
    <t>studios supérieurs</t>
  </si>
  <si>
    <t>appartement une chambre</t>
  </si>
  <si>
    <t>studio deluxe</t>
  </si>
  <si>
    <t>Hors hébergement</t>
  </si>
  <si>
    <t>de 59  à 30 jours avant l'arrivée</t>
  </si>
  <si>
    <t>La réclamation ne pourra être prise en considération que si elle est formulée par écrit et adressée auprès de la Direction Commerciale de CERISE en précisant l'établissement concerné dans un délai de 30 jours maximum à compter de la date de fin de séjour. Passé ce délai, aucune réclamation ou contestation ne pourra être prise en compte. Tout litige, tant dans l’interprétation que dans l’application des présentes conditions de vente, sera soumis à la compétence du tribunal de commerce de Nanterre.</t>
  </si>
  <si>
    <t>SOLORESIN</t>
  </si>
  <si>
    <t>0000466381Q</t>
  </si>
  <si>
    <t>FR6730002056840000466381Q61</t>
  </si>
  <si>
    <t>SOGHO LENS - CERISE</t>
  </si>
  <si>
    <t>0000466392K</t>
  </si>
  <si>
    <t>FR9630002056840000466392K40</t>
  </si>
  <si>
    <t>DOMAINE DE LA JOHARDIERE</t>
  </si>
  <si>
    <t>BPA</t>
  </si>
  <si>
    <t>CCBPFRPPNAN</t>
  </si>
  <si>
    <t>BURGEST</t>
  </si>
  <si>
    <t>FR7613807001953012177848512</t>
  </si>
  <si>
    <t>SOLORES</t>
  </si>
  <si>
    <r>
      <t>Par Chèque à l’ordre de :</t>
    </r>
    <r>
      <rPr>
        <b/>
        <sz val="9"/>
        <color indexed="9"/>
        <rFont val="Trebuchet MS"/>
        <family val="2"/>
      </rPr>
      <t xml:space="preserve"> </t>
    </r>
  </si>
  <si>
    <t>Tel direct / mobile:</t>
  </si>
  <si>
    <r>
      <t xml:space="preserve">TARIFS NETS PAR CHAMBRE
</t>
    </r>
    <r>
      <rPr>
        <b/>
        <u/>
        <sz val="9"/>
        <color indexed="9"/>
        <rFont val="Trebuchet MS"/>
        <family val="2"/>
      </rPr>
      <t>SANS</t>
    </r>
    <r>
      <rPr>
        <sz val="9"/>
        <color indexed="9"/>
        <rFont val="Trebuchet MS"/>
        <family val="2"/>
      </rPr>
      <t xml:space="preserve"> Petit déjeuner </t>
    </r>
  </si>
  <si>
    <t>LE GRAND HOTEL DE LA PLAGE</t>
  </si>
  <si>
    <t>195 avenue de Pontaillac</t>
  </si>
  <si>
    <t>ROYAN</t>
  </si>
  <si>
    <t>33 (0)5 46 02 55 72</t>
  </si>
  <si>
    <t>33 (0)9 71 70 13 14</t>
  </si>
  <si>
    <t>cerise.royan@exhore.fr</t>
  </si>
  <si>
    <t>Michaël GUIGNARD</t>
  </si>
  <si>
    <t>SAS GRAND HOTEL DE PONTAILLAC</t>
  </si>
  <si>
    <t>LES JARDINS DU LAC</t>
  </si>
  <si>
    <t>728 allée de Christus</t>
  </si>
  <si>
    <t>SAINT PAUL LES DAX</t>
  </si>
  <si>
    <t>33 (0)5 58 90 09 89</t>
  </si>
  <si>
    <t>33 (0)5 58 35 99 41</t>
  </si>
  <si>
    <t>cerise.dax@exhore.fr</t>
  </si>
  <si>
    <t>Jérôme VANLIN</t>
  </si>
  <si>
    <t>SOLOREDAX</t>
  </si>
  <si>
    <t>CA</t>
  </si>
  <si>
    <t>00078551985</t>
  </si>
  <si>
    <t>AGRIFRPP833</t>
  </si>
  <si>
    <t>FR7613306009690007855198570</t>
  </si>
  <si>
    <t>50% du solde 2 mois avant l'arrivée</t>
  </si>
  <si>
    <t>30% de l'hébergement</t>
  </si>
  <si>
    <t>de 30  à 14 jours avant l'arrivée</t>
  </si>
  <si>
    <t>VALENCE</t>
  </si>
  <si>
    <t>Paule HERTEL</t>
  </si>
  <si>
    <t>SOLOREVAL</t>
  </si>
  <si>
    <t>CE</t>
  </si>
  <si>
    <t>08000491591</t>
  </si>
  <si>
    <t>CEPAFRPP426</t>
  </si>
  <si>
    <t>FR14265006000800049159144</t>
  </si>
  <si>
    <t>33 (0)4 75 78 04 32</t>
  </si>
  <si>
    <t>33 (0)4 75 25 97 97</t>
  </si>
  <si>
    <t>CERISE VALENCE</t>
  </si>
  <si>
    <t>Rue Claude Bernard</t>
  </si>
  <si>
    <t>cerise.valence@exhore.fr</t>
  </si>
  <si>
    <t>33 (0)2 40 36 05 10</t>
  </si>
  <si>
    <t>33 (0)2 40 92 15 52</t>
  </si>
  <si>
    <t>cerise.nantes.atlantis@exhore.fr</t>
  </si>
  <si>
    <t>cerise.nantes.labeaujoire@exhore.fr</t>
  </si>
  <si>
    <t>33 (0)2 53 52 03 47</t>
  </si>
  <si>
    <t>Les tarifs s’entendent par appartement et par nuit, TTC, en euro, garantis HT, nets de commission, et non cumulables avec d’autres réductions ou promotions.</t>
  </si>
  <si>
    <t>FR1630002056840000060100D65</t>
  </si>
  <si>
    <t>CRLYFRPPXXX</t>
  </si>
  <si>
    <t>FR7930002056840000060101S41</t>
  </si>
  <si>
    <t>FR1830002056840000060215T13</t>
  </si>
  <si>
    <t>cerise.strasbourg@exhore.fr</t>
  </si>
  <si>
    <t>FR76 3008 7330 2700 0201 8710 178</t>
  </si>
  <si>
    <t>FR7611706110214310793370512</t>
  </si>
  <si>
    <t>AGRIFRPP817</t>
  </si>
  <si>
    <t>43107933705</t>
  </si>
  <si>
    <t>CERISE MAISONS LAFFITTE</t>
  </si>
  <si>
    <t>MAISONS LAFFITTE</t>
  </si>
  <si>
    <t>cerise.maisonslaffitte@exhore.fr</t>
  </si>
  <si>
    <t>SARL RESIDENCE COMTE D'ARTOIS</t>
  </si>
  <si>
    <t>BNP</t>
  </si>
  <si>
    <t>00010850333</t>
  </si>
  <si>
    <t>BNPAFRPPPGA</t>
  </si>
  <si>
    <t>FR76 3000 4008 1300 0108 5033 351</t>
  </si>
  <si>
    <t>CERISE CARCASSONNE</t>
  </si>
  <si>
    <t>16 rue de Paris</t>
  </si>
  <si>
    <t>1 rue Darius Milhaud</t>
  </si>
  <si>
    <t>CARCASSONNE</t>
  </si>
  <si>
    <t>cerise.carcassonne@exhore.fr</t>
  </si>
  <si>
    <t>33 (0)1 39 15 51 76</t>
  </si>
  <si>
    <t>08002123619</t>
  </si>
  <si>
    <t>CEPAFRPP348</t>
  </si>
  <si>
    <t>FR76 1348 5008 0008 0021 2361 910</t>
  </si>
  <si>
    <t>SOLORESSONNE</t>
  </si>
  <si>
    <t>33 (0)4 68 26 20 10</t>
  </si>
  <si>
    <t>33 (0)4 68 26 20 09</t>
  </si>
  <si>
    <t>Agathe DUSSURGEY</t>
  </si>
  <si>
    <t>CERISE LANNION</t>
  </si>
  <si>
    <t>7 avenue du Général de Gaulle</t>
  </si>
  <si>
    <t>LANNION</t>
  </si>
  <si>
    <t>33 (0)2 96 37 51 18</t>
  </si>
  <si>
    <t>33 (0)2 96 37 62 05</t>
  </si>
  <si>
    <t>Claire DANIELLOU</t>
  </si>
  <si>
    <t>SAS RESIDENCE DU LEGUER</t>
  </si>
  <si>
    <t>00020256101</t>
  </si>
  <si>
    <t>FR7630047140840002025610179</t>
  </si>
  <si>
    <t>RESIDENCE DE DIANE</t>
  </si>
  <si>
    <t>3, route de Saint Simon</t>
  </si>
  <si>
    <t>TOULOUSE</t>
  </si>
  <si>
    <t>33 (0)5 34 36 75 36</t>
  </si>
  <si>
    <t>33 (0)5 34 36 75 34</t>
  </si>
  <si>
    <t>cerise.toulouse@exhore.fr</t>
  </si>
  <si>
    <t>SAS RESIDENCE DE DIANE</t>
  </si>
  <si>
    <t>00020022001</t>
  </si>
  <si>
    <t>FR76 1005 7194 7100 020 0220 0131</t>
  </si>
  <si>
    <t>Thomas CAPRIOLI</t>
  </si>
  <si>
    <t>Arnaud MALUCHET</t>
  </si>
  <si>
    <t>Ryo MALONGA</t>
  </si>
  <si>
    <t>TVA 10%</t>
  </si>
  <si>
    <t>LES THERMES</t>
  </si>
  <si>
    <t>4b avenue des Thermes</t>
  </si>
  <si>
    <t>LUXEUIL LES BAINS</t>
  </si>
  <si>
    <t>33 (0)3 84 40 57 07</t>
  </si>
  <si>
    <t>33 (0)3 84 40 85 67</t>
  </si>
  <si>
    <t>cerise.luxeuil@exhore.fr</t>
  </si>
  <si>
    <t>Annelou BERKERS</t>
  </si>
  <si>
    <t>EURL BALNEUM DE LUXEUIL</t>
  </si>
  <si>
    <t>Sébastien LABORIE</t>
  </si>
  <si>
    <t>Claudine YTHIER</t>
  </si>
  <si>
    <t>0000070431A</t>
  </si>
  <si>
    <t>FR06 3000 2063 3100 0007 0431 A54</t>
  </si>
  <si>
    <t>FR7613807001953112135254740</t>
  </si>
  <si>
    <t>cerise.bethune@yahoo.fr</t>
  </si>
  <si>
    <t>33 (0)1 39 62 11 91</t>
  </si>
  <si>
    <t>cerise.lannion@exhore.fr</t>
  </si>
  <si>
    <t>à</t>
  </si>
  <si>
    <t>Désignations</t>
  </si>
  <si>
    <t>FICHE PRÊT DE MATÉRIEL</t>
  </si>
  <si>
    <t>Stocks</t>
  </si>
  <si>
    <t>Cafetière électrique</t>
  </si>
  <si>
    <t>Du</t>
  </si>
  <si>
    <t>Au</t>
  </si>
  <si>
    <t>Durée</t>
  </si>
  <si>
    <t>Association</t>
  </si>
  <si>
    <t>Nom -Prénom</t>
  </si>
  <si>
    <t>Téléphone</t>
  </si>
  <si>
    <t>Demande du</t>
  </si>
  <si>
    <t>Réservé uniquement aux assoc. goulainaises &amp; aux bénévoles du Comité des Fêtes</t>
  </si>
  <si>
    <t>Prêt n°</t>
  </si>
  <si>
    <t>Mobilier brasserie</t>
  </si>
  <si>
    <t>Vaisselles - Ustensiles de cuisine</t>
  </si>
  <si>
    <t>Autre matériel</t>
  </si>
  <si>
    <t>Stand - Barnums</t>
  </si>
  <si>
    <t>Petit électro.</t>
  </si>
  <si>
    <t>Qtés souhaitées</t>
  </si>
  <si>
    <t>Plateaux rectangulaires en plastique (50 cm x 37,5 cm)</t>
  </si>
  <si>
    <t>Chaises pliantes</t>
  </si>
  <si>
    <t>Tente de réception à monter (6 m x 4 m)</t>
  </si>
  <si>
    <t xml:space="preserve"> (par tranche de 3 m)</t>
  </si>
  <si>
    <t>Barnums pliants en aluminium (3 m x 3 m)</t>
  </si>
  <si>
    <t>Barnums pliants en aluminium (4,5 m x 3 m)</t>
  </si>
  <si>
    <t>Barnums pliants en aluminium (6 m x 3 m)</t>
  </si>
  <si>
    <t>Bancs de brasserie en bois (2,20 m x 0,80 m)</t>
  </si>
  <si>
    <t>Tables en polyéthylène (1,83 m x 0,76 m)</t>
  </si>
  <si>
    <t>Verres à ballon (10 cl) - Caisses de 45 unités</t>
  </si>
  <si>
    <t>Gobelets éco cup (25 cl)</t>
  </si>
  <si>
    <t>Bolées de cidre (20 cl)</t>
  </si>
  <si>
    <t>Tasses à café en porcelaine (12 cl)</t>
  </si>
  <si>
    <t>Pichets en plastique (1 l)</t>
  </si>
  <si>
    <t>Pichets en verre (1 l)</t>
  </si>
  <si>
    <t>Thermos (5 l)</t>
  </si>
  <si>
    <t>Carafes isothermes (1 l)</t>
  </si>
  <si>
    <t>Ramequins carré en porcelaine</t>
  </si>
  <si>
    <t>Corbeilles à pain</t>
  </si>
  <si>
    <t>Bacs à frites en inox</t>
  </si>
  <si>
    <t>Percolateurs à café (14 l - 100 tasses)</t>
  </si>
  <si>
    <t>Bouilloires électriques</t>
  </si>
  <si>
    <t>Portoirs</t>
  </si>
  <si>
    <t>Barres à mine</t>
  </si>
  <si>
    <t>Rallonges électriques</t>
  </si>
  <si>
    <t>Ecumoires en inox</t>
  </si>
  <si>
    <t>Egouttoir à frites en inox</t>
  </si>
  <si>
    <t>Enrouleurs électriques avec 4 prises (25 m)</t>
  </si>
  <si>
    <t>Verres Duralex "Gigognes" (10 cl) - Caisses de 54 unités</t>
  </si>
  <si>
    <t>Flûtes à champagne - Caisses de 54 unités</t>
  </si>
  <si>
    <t>Mange-debout en polyéthylène (Plateaux de 80 cm)</t>
  </si>
  <si>
    <t>Assiettes plates - Caisses de 20 unités</t>
  </si>
  <si>
    <t>Fourchettes - Lots de 10 unités</t>
  </si>
  <si>
    <t>Couteaux - Lots de 10 unités</t>
  </si>
  <si>
    <t>Cuillères à soupe - Lots de 10 unités</t>
  </si>
  <si>
    <t>Cuillères à dessert - Lots de 10 unités</t>
  </si>
  <si>
    <t>10 sets</t>
  </si>
  <si>
    <t>5 caisses</t>
  </si>
  <si>
    <t>3 caisses</t>
  </si>
  <si>
    <t>4 caisses</t>
  </si>
  <si>
    <t>Il est strictement interdit d'utiliser une friteuse, une plancha et de faire un barbecue à l'intérieur de ces barnums</t>
  </si>
  <si>
    <t>Stand bar à monter : bâches (toit, fond, façade) &amp; bar</t>
  </si>
  <si>
    <t>Luminaires électriques (néons)</t>
  </si>
  <si>
    <t>CONDITIONS PRÊT DE MATÉRIEL</t>
  </si>
  <si>
    <t>1.</t>
  </si>
  <si>
    <t>Toute association n’étant pas à jour de cotisation ne sera pas prioritaire sur sa demande.</t>
  </si>
  <si>
    <t>2.</t>
  </si>
  <si>
    <t>3.</t>
  </si>
  <si>
    <t>Toute demande ne respectant pas ces conditions pourra faire l'objet d'un refus.</t>
  </si>
  <si>
    <t>-</t>
  </si>
  <si>
    <t>Le Comité des Fêtes vous transmettra une confirmation à réception de ces documents.</t>
  </si>
  <si>
    <t>Quantités</t>
  </si>
  <si>
    <t>Cotisations annuelles</t>
  </si>
  <si>
    <t>Dépôts annuels de garantie</t>
  </si>
  <si>
    <t>1 emprunt dans l’année</t>
  </si>
  <si>
    <t>2 emprunts dans l’année</t>
  </si>
  <si>
    <t>3 emprunts et + dans l’année</t>
  </si>
  <si>
    <t>I.</t>
  </si>
  <si>
    <t>II.</t>
  </si>
  <si>
    <t>Les demandes de prêt effectuées par téléphone, SMS ou Whatsapp ne seront plus honorées.</t>
  </si>
  <si>
    <r>
      <t xml:space="preserve">Toute association devra fournir son dépôt de garantie annuel en amont du prêt de matériel </t>
    </r>
    <r>
      <rPr>
        <sz val="11"/>
        <rFont val="Calibri"/>
        <family val="2"/>
        <scheme val="minor"/>
      </rPr>
      <t>(chèque au nom de l'association)</t>
    </r>
    <r>
      <rPr>
        <sz val="12"/>
        <rFont val="Calibri"/>
        <family val="2"/>
        <scheme val="minor"/>
      </rPr>
      <t>.</t>
    </r>
  </si>
  <si>
    <t>Une réévaluation de la cotisation annuelle pourra être appliquée si elle ne correspond plus au barème ci-dessus.</t>
  </si>
  <si>
    <t>Barnums propres et secs,</t>
  </si>
  <si>
    <t>Tables, bancs et mange-debout propres,</t>
  </si>
  <si>
    <t>Vaisselle, pichets et plateaux propres, secs et rangées dans les caisses prévues à cet effet</t>
  </si>
  <si>
    <t>Bâches propres, sèches et pliées,</t>
  </si>
  <si>
    <t>Prêt réservé exclusivement aux associations d'Haute-Goulaine &amp; aux bénévoles du Comité des Fêtes.</t>
  </si>
  <si>
    <t>Enlèvement :</t>
  </si>
  <si>
    <t>Le jeudi de 17h30 à 18h30</t>
  </si>
  <si>
    <t>Le vendredi de 17h30 à 18h30</t>
  </si>
  <si>
    <t>Restitution :</t>
  </si>
  <si>
    <t>Le lundi de 17h30 à 18h30</t>
  </si>
  <si>
    <t>Horaires d'enlèvement &amp; de restitution du matériel</t>
  </si>
  <si>
    <t>RÉSERVATION DU MATÉRIEL</t>
  </si>
  <si>
    <t>RÈGLEMENT PRÊT DE MATÉRIEL</t>
  </si>
  <si>
    <t>Matériel mis à disposition</t>
  </si>
  <si>
    <t>A.</t>
  </si>
  <si>
    <t>B.</t>
  </si>
  <si>
    <t>C.</t>
  </si>
  <si>
    <t>D.</t>
  </si>
  <si>
    <t>Toute association doit compléter, en début d’année, le document « Cotisation » afin de programmer ses besoins et verser sa</t>
  </si>
  <si>
    <t>cotisation en fonction de la quantité et du barème ci-dessous.</t>
  </si>
  <si>
    <t>Chaque demande de prêt fera l'objet d'une fiche de prêt de matériel devra être effectuée, 30 jours minimum avant la date de</t>
  </si>
  <si>
    <t>Toute demande, non-transmise en début d’année, sera possible (sous réserve de disponibilité). Elle devra être transmise par mail,</t>
  </si>
  <si>
    <t>En aucun cas, le Comité des Fêtes ne pourra être tenu pour responsable de tous dommages corporels ou matériels résultant de</t>
  </si>
  <si>
    <t>présente convention.</t>
  </si>
  <si>
    <t>l'utilisation  de son matériel par l'emprunteur ayant accepté le parfait état de fonctionnement du matériel par la signature de la</t>
  </si>
  <si>
    <t>E.</t>
  </si>
  <si>
    <t xml:space="preserve"> emprunteuse. </t>
  </si>
  <si>
    <t>F.</t>
  </si>
  <si>
    <t xml:space="preserve">à l'association emprunteuse. </t>
  </si>
  <si>
    <t>Tout ustensile de service et/ou de cuisine perdu ou cassé devra obligatoirement être remplacé ou réparé avant la restitution.</t>
  </si>
  <si>
    <t>Le Comité des Fêtes se réserve le droit de refuser une demande de prêt à toute association</t>
  </si>
  <si>
    <t>Comité des Fêtes de Haute-Goulaine</t>
  </si>
  <si>
    <t>Date :</t>
  </si>
  <si>
    <t>Signature :</t>
  </si>
  <si>
    <r>
      <rPr>
        <sz val="12"/>
        <rFont val="Calibri"/>
        <family val="2"/>
        <scheme val="minor"/>
      </rPr>
      <t>30 jours minimum avant la date de l'événement, à l’adresse suivante :</t>
    </r>
    <r>
      <rPr>
        <sz val="12"/>
        <color rgb="FF59200A"/>
        <rFont val="Calibri"/>
        <family val="2"/>
        <scheme val="minor"/>
      </rPr>
      <t xml:space="preserve"> </t>
    </r>
    <r>
      <rPr>
        <b/>
        <sz val="12"/>
        <color rgb="FF7030A0"/>
        <rFont val="Calibri"/>
        <family val="2"/>
        <scheme val="minor"/>
      </rPr>
      <t>cdfhtegoulaine.resamateriel@gmail.com</t>
    </r>
  </si>
  <si>
    <r>
      <rPr>
        <sz val="12"/>
        <rFont val="Calibri"/>
        <family val="2"/>
        <scheme val="minor"/>
      </rPr>
      <t xml:space="preserve">l'événement, par mail à l'adresse : </t>
    </r>
    <r>
      <rPr>
        <b/>
        <sz val="12"/>
        <color rgb="FF7030A0"/>
        <rFont val="Calibri"/>
        <family val="2"/>
        <scheme val="minor"/>
      </rPr>
      <t>cdfhtegoulaine.resamateriel@gmail.com</t>
    </r>
  </si>
  <si>
    <t>Toute association désirant utiliser le matériel s’engage à respecter le présent règlement.</t>
  </si>
  <si>
    <t>L’association emprunteuse s’engage à retourner la totalité du matériel, dans son état initial.</t>
  </si>
  <si>
    <t>Les horaires sont les suivants :</t>
  </si>
  <si>
    <t>« Si le bénévolat n'est pas payé, ce n'est pas parce qu'il ne vaut rien, mais parce qu'il n'a pas de prix » - Sherry ANDERSON</t>
  </si>
  <si>
    <r>
      <t xml:space="preserve">Les enlèvements et restitutions ne pourront s'effectuer qu'aux jours et horaires indiqués, ci-dessus </t>
    </r>
    <r>
      <rPr>
        <b/>
        <sz val="11"/>
        <color rgb="FFFF0000"/>
        <rFont val="Calibri"/>
        <family val="2"/>
        <scheme val="minor"/>
      </rPr>
      <t>(sauf cas exceptionnel)</t>
    </r>
    <r>
      <rPr>
        <b/>
        <sz val="12"/>
        <color rgb="FFFF0000"/>
        <rFont val="Calibri"/>
        <family val="2"/>
        <scheme val="minor"/>
      </rPr>
      <t>.</t>
    </r>
  </si>
  <si>
    <t>L'association emprunteuse devra impérativement contacter le Comité des Fêtes pour les modalités.</t>
  </si>
  <si>
    <t>Les retraits et retours s'effectueront au local du Comité des Fêtes situé Rue du Plessis Renard - 44115 HAUTE-GOULAINE</t>
  </si>
  <si>
    <t>Dès réception, l’emprunteur assume l ‘entière responsabilité du matériel jusqu’à sa restitution.</t>
  </si>
  <si>
    <t>G.</t>
  </si>
  <si>
    <t>L'association emprunteuse doit s’assurer que toutes ses polices d’assurances garantissent: sa responsabilité civile, le vol, les</t>
  </si>
  <si>
    <t>dégradations ou la destruction du matériel emprunté.</t>
  </si>
  <si>
    <r>
      <rPr>
        <b/>
        <u/>
        <sz val="9"/>
        <rFont val="Calibri"/>
        <family val="2"/>
        <scheme val="minor"/>
      </rPr>
      <t>Les associations suivantes sont exonérées de cotisation :</t>
    </r>
    <r>
      <rPr>
        <sz val="9"/>
        <rFont val="Calibri"/>
        <family val="2"/>
        <scheme val="minor"/>
      </rPr>
      <t xml:space="preserve">
APC (Association des parents de la Châtaigneraie), APEL Ecole Sainte-Radegonde, APEL Collège Saint-Gabriel, OGEC Ecole Sainte-Radegonde, OGEC Collège Saint-Gabriel, Paroisse Sainte-Anne de Goulaine, Association MONCLIN D’ŒIL A TOI’T, Association Hom’less, Associations humanitaires diverses.</t>
    </r>
  </si>
  <si>
    <t>L’association emprunteuse reconnait avoir pris connaissance du règlement et en accepter les conditions générales.</t>
  </si>
  <si>
    <r>
      <rPr>
        <b/>
        <sz val="12"/>
        <rFont val="Calibri"/>
        <family val="2"/>
        <scheme val="minor"/>
      </rPr>
      <t xml:space="preserve"> Un forfait de nettoyage de 200 €</t>
    </r>
    <r>
      <rPr>
        <sz val="12"/>
        <rFont val="Calibri"/>
        <family val="2"/>
        <scheme val="minor"/>
      </rPr>
      <t xml:space="preserve"> est susceptible d'être appliqué si les conditions suivantes ne sont pas respectées :</t>
    </r>
  </si>
  <si>
    <t>Sets brasserie : 1 table &amp; 2 bancs en bois</t>
  </si>
  <si>
    <t>Toute dégradation doit être signalée lors de la restitution du matériel. Une facture de réparation sera adressée à l'association</t>
  </si>
  <si>
    <t>Toute dégradation non-signalée lors de la restitution du matériel fera l'objet d'une facture de réparation qui sera adressée</t>
  </si>
  <si>
    <t>Tables de brasserie en bois (2,20 m x 0,80 m)</t>
  </si>
  <si>
    <t>n'ayant pas respecté les conditions énoncées ci-dessus lors de l'emprunt précédent.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</si>
</sst>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0.00\ &quot;€&quot;_-;\-* #,##0.00\ &quot;€&quot;_-;_-* &quot;-&quot;??\ &quot;€&quot;_-;_-@_-"/>
    <numFmt numFmtId="164" formatCode="#,##0\ &quot;€&quot;"/>
    <numFmt numFmtId="165" formatCode="#,##0.00\ &quot;€&quot;"/>
    <numFmt numFmtId="166" formatCode="[$-F800]dddd\,\ mmmm\ dd\,\ yyyy"/>
    <numFmt numFmtId="167" formatCode="h:mm;@"/>
    <numFmt numFmtId="168" formatCode="0#&quot; &quot;##&quot; &quot;##&quot; &quot;##&quot; &quot;##"/>
  </numFmts>
  <fonts count="67" x14ac:knownFonts="1">
    <font>
      <sz val="10"/>
      <name val="Arial"/>
    </font>
    <font>
      <sz val="10"/>
      <name val="Arial"/>
      <family val="2"/>
    </font>
    <font>
      <u/>
      <sz val="10"/>
      <color indexed="12"/>
      <name val="Arial"/>
      <family val="2"/>
    </font>
    <font>
      <b/>
      <sz val="8"/>
      <color indexed="12"/>
      <name val="Arial Rounded MT Bold"/>
      <family val="2"/>
    </font>
    <font>
      <b/>
      <sz val="9"/>
      <color indexed="81"/>
      <name val="Tahoma"/>
      <family val="2"/>
    </font>
    <font>
      <sz val="10"/>
      <name val="Arial"/>
      <family val="2"/>
    </font>
    <font>
      <sz val="9"/>
      <color indexed="81"/>
      <name val="Tahoma"/>
      <family val="2"/>
    </font>
    <font>
      <b/>
      <sz val="9"/>
      <color indexed="10"/>
      <name val="Tahoma"/>
      <family val="2"/>
    </font>
    <font>
      <sz val="8"/>
      <color indexed="81"/>
      <name val="Tahoma"/>
      <family val="2"/>
    </font>
    <font>
      <b/>
      <sz val="8"/>
      <color indexed="81"/>
      <name val="Tahoma"/>
      <family val="2"/>
    </font>
    <font>
      <b/>
      <u val="double"/>
      <sz val="8"/>
      <color indexed="81"/>
      <name val="Tahoma"/>
      <family val="2"/>
    </font>
    <font>
      <sz val="8"/>
      <name val="Arial"/>
      <family val="2"/>
    </font>
    <font>
      <sz val="9"/>
      <color indexed="9"/>
      <name val="Trebuchet MS"/>
      <family val="2"/>
    </font>
    <font>
      <b/>
      <u/>
      <sz val="9"/>
      <color indexed="9"/>
      <name val="Trebuchet MS"/>
      <family val="2"/>
    </font>
    <font>
      <b/>
      <sz val="9"/>
      <color indexed="9"/>
      <name val="Trebuchet MS"/>
      <family val="2"/>
    </font>
    <font>
      <sz val="10"/>
      <name val="Arial"/>
      <family val="2"/>
    </font>
    <font>
      <sz val="9"/>
      <color rgb="FF59200A"/>
      <name val="Trebuchet MS"/>
      <family val="2"/>
    </font>
    <font>
      <sz val="9"/>
      <color theme="0"/>
      <name val="Trebuchet MS"/>
      <family val="2"/>
    </font>
    <font>
      <b/>
      <sz val="9"/>
      <color theme="0"/>
      <name val="Trebuchet MS"/>
      <family val="2"/>
    </font>
    <font>
      <b/>
      <sz val="9"/>
      <color rgb="FF59200A"/>
      <name val="Trebuchet MS"/>
      <family val="2"/>
    </font>
    <font>
      <u/>
      <sz val="9"/>
      <color rgb="FF59200A"/>
      <name val="Trebuchet MS"/>
      <family val="2"/>
    </font>
    <font>
      <b/>
      <u/>
      <sz val="9"/>
      <color rgb="FF59200A"/>
      <name val="Trebuchet MS"/>
      <family val="2"/>
    </font>
    <font>
      <b/>
      <u/>
      <sz val="9"/>
      <color theme="0"/>
      <name val="Trebuchet MS"/>
      <family val="2"/>
    </font>
    <font>
      <sz val="8"/>
      <color theme="0"/>
      <name val="Trebuchet MS"/>
      <family val="2"/>
    </font>
    <font>
      <u/>
      <sz val="8"/>
      <color theme="0"/>
      <name val="Trebuchet MS"/>
      <family val="2"/>
    </font>
    <font>
      <sz val="10"/>
      <color theme="0"/>
      <name val="Calibri"/>
      <family val="2"/>
      <scheme val="minor"/>
    </font>
    <font>
      <b/>
      <sz val="10"/>
      <name val="Calibri"/>
      <family val="2"/>
      <scheme val="minor"/>
    </font>
    <font>
      <b/>
      <sz val="13"/>
      <name val="Calibri"/>
      <family val="2"/>
      <scheme val="minor"/>
    </font>
    <font>
      <sz val="12"/>
      <color theme="0"/>
      <name val="Calibri"/>
      <family val="2"/>
      <scheme val="minor"/>
    </font>
    <font>
      <sz val="11"/>
      <color theme="0"/>
      <name val="Calibri"/>
      <family val="2"/>
      <scheme val="minor"/>
    </font>
    <font>
      <sz val="11"/>
      <color rgb="FF59200A"/>
      <name val="Calibri"/>
      <family val="2"/>
      <scheme val="minor"/>
    </font>
    <font>
      <sz val="14"/>
      <color theme="0"/>
      <name val="Calibri"/>
      <family val="2"/>
      <scheme val="minor"/>
    </font>
    <font>
      <sz val="13"/>
      <color theme="0"/>
      <name val="Calibri"/>
      <family val="2"/>
      <scheme val="minor"/>
    </font>
    <font>
      <b/>
      <sz val="35"/>
      <name val="Calibri"/>
      <family val="2"/>
      <scheme val="minor"/>
    </font>
    <font>
      <b/>
      <sz val="16"/>
      <color rgb="FFFF0000"/>
      <name val="Calibri"/>
      <family val="2"/>
      <scheme val="minor"/>
    </font>
    <font>
      <b/>
      <sz val="9"/>
      <name val="Calibri"/>
      <family val="2"/>
      <scheme val="minor"/>
    </font>
    <font>
      <sz val="14"/>
      <name val="Calibri"/>
      <family val="2"/>
      <scheme val="minor"/>
    </font>
    <font>
      <b/>
      <sz val="13"/>
      <color rgb="FFFF0000"/>
      <name val="Calibri"/>
      <family val="2"/>
      <scheme val="minor"/>
    </font>
    <font>
      <b/>
      <sz val="12"/>
      <color rgb="FFFF0000"/>
      <name val="Calibri"/>
      <family val="2"/>
      <scheme val="minor"/>
    </font>
    <font>
      <b/>
      <sz val="32"/>
      <name val="Calibri"/>
      <family val="2"/>
      <scheme val="minor"/>
    </font>
    <font>
      <b/>
      <sz val="8"/>
      <color theme="0"/>
      <name val="Calibri"/>
      <family val="2"/>
      <scheme val="minor"/>
    </font>
    <font>
      <b/>
      <sz val="9"/>
      <color theme="0"/>
      <name val="Calibri"/>
      <family val="2"/>
      <scheme val="minor"/>
    </font>
    <font>
      <b/>
      <sz val="13"/>
      <color theme="0"/>
      <name val="Calibri"/>
      <family val="2"/>
      <scheme val="minor"/>
    </font>
    <font>
      <b/>
      <sz val="12"/>
      <color theme="0"/>
      <name val="Calibri"/>
      <family val="2"/>
      <scheme val="minor"/>
    </font>
    <font>
      <sz val="13"/>
      <name val="Calibri"/>
      <family val="2"/>
      <scheme val="minor"/>
    </font>
    <font>
      <b/>
      <sz val="10"/>
      <color theme="0"/>
      <name val="Calibri"/>
      <family val="2"/>
      <scheme val="minor"/>
    </font>
    <font>
      <b/>
      <sz val="11"/>
      <color theme="0"/>
      <name val="Calibri"/>
      <family val="2"/>
      <scheme val="minor"/>
    </font>
    <font>
      <b/>
      <sz val="14"/>
      <color theme="0"/>
      <name val="Calibri"/>
      <family val="2"/>
      <scheme val="minor"/>
    </font>
    <font>
      <sz val="12"/>
      <color rgb="FF59200A"/>
      <name val="Calibri"/>
      <family val="2"/>
      <scheme val="minor"/>
    </font>
    <font>
      <sz val="11"/>
      <name val="Calibri"/>
      <family val="2"/>
      <scheme val="minor"/>
    </font>
    <font>
      <b/>
      <sz val="12"/>
      <color rgb="FF7030A0"/>
      <name val="Calibri"/>
      <family val="2"/>
      <scheme val="minor"/>
    </font>
    <font>
      <sz val="12"/>
      <name val="Calibri"/>
      <family val="2"/>
      <scheme val="minor"/>
    </font>
    <font>
      <b/>
      <sz val="9"/>
      <color theme="1"/>
      <name val="Calibri"/>
      <family val="2"/>
    </font>
    <font>
      <sz val="12"/>
      <color theme="1"/>
      <name val="Calibri"/>
      <family val="2"/>
    </font>
    <font>
      <b/>
      <sz val="12"/>
      <color rgb="FFFF0000"/>
      <name val="Calibri"/>
      <family val="2"/>
    </font>
    <font>
      <b/>
      <sz val="12"/>
      <color rgb="FF7030A0"/>
      <name val="Calibri"/>
      <family val="2"/>
    </font>
    <font>
      <b/>
      <sz val="12"/>
      <color rgb="FF00B050"/>
      <name val="Calibri"/>
      <family val="2"/>
    </font>
    <font>
      <sz val="12"/>
      <name val="Arial"/>
      <family val="2"/>
    </font>
    <font>
      <sz val="10"/>
      <name val="Calibri"/>
      <family val="2"/>
      <scheme val="minor"/>
    </font>
    <font>
      <sz val="11"/>
      <name val="Calibri"/>
      <family val="2"/>
    </font>
    <font>
      <b/>
      <sz val="12"/>
      <name val="Calibri"/>
      <family val="2"/>
      <scheme val="minor"/>
    </font>
    <font>
      <b/>
      <sz val="11"/>
      <name val="Calibri"/>
      <family val="2"/>
      <scheme val="minor"/>
    </font>
    <font>
      <b/>
      <sz val="10"/>
      <color rgb="FF336699"/>
      <name val="Calibri"/>
      <family val="2"/>
      <scheme val="minor"/>
    </font>
    <font>
      <b/>
      <sz val="11"/>
      <color rgb="FFFF0000"/>
      <name val="Calibri"/>
      <family val="2"/>
      <scheme val="minor"/>
    </font>
    <font>
      <b/>
      <sz val="25"/>
      <name val="Calibri"/>
      <family val="2"/>
      <scheme val="minor"/>
    </font>
    <font>
      <sz val="9"/>
      <name val="Calibri"/>
      <family val="2"/>
      <scheme val="minor"/>
    </font>
    <font>
      <b/>
      <u/>
      <sz val="9"/>
      <name val="Calibri"/>
      <family val="2"/>
      <scheme val="minor"/>
    </font>
  </fonts>
  <fills count="12">
    <fill>
      <patternFill patternType="none"/>
    </fill>
    <fill>
      <patternFill patternType="gray125"/>
    </fill>
    <fill>
      <patternFill patternType="solid">
        <fgColor indexed="9"/>
        <bgColor indexed="64"/>
      </patternFill>
    </fill>
    <fill>
      <patternFill patternType="solid">
        <fgColor indexed="31"/>
        <bgColor indexed="64"/>
      </patternFill>
    </fill>
    <fill>
      <patternFill patternType="solid">
        <fgColor rgb="FF59200A"/>
        <bgColor indexed="64"/>
      </patternFill>
    </fill>
    <fill>
      <patternFill patternType="solid">
        <fgColor theme="0"/>
        <bgColor indexed="64"/>
      </patternFill>
    </fill>
    <fill>
      <patternFill patternType="solid">
        <fgColor rgb="FFEFFCFF"/>
        <bgColor indexed="64"/>
      </patternFill>
    </fill>
    <fill>
      <patternFill patternType="solid">
        <fgColor rgb="FF336699"/>
        <bgColor indexed="64"/>
      </patternFill>
    </fill>
    <fill>
      <patternFill patternType="solid">
        <fgColor rgb="FF7ABC32"/>
        <bgColor indexed="64"/>
      </patternFill>
    </fill>
    <fill>
      <patternFill patternType="solid">
        <fgColor rgb="FFFF0000"/>
        <bgColor indexed="64"/>
      </patternFill>
    </fill>
    <fill>
      <patternFill patternType="solid">
        <fgColor rgb="FF7030A0"/>
        <bgColor indexed="64"/>
      </patternFill>
    </fill>
    <fill>
      <patternFill patternType="solid">
        <fgColor rgb="FFDDDDFF"/>
        <bgColor indexed="64"/>
      </patternFill>
    </fill>
  </fills>
  <borders count="48">
    <border>
      <left/>
      <right/>
      <top/>
      <bottom/>
      <diagonal/>
    </border>
    <border>
      <left style="thin">
        <color indexed="9"/>
      </left>
      <right style="thin">
        <color indexed="9"/>
      </right>
      <top/>
      <bottom/>
      <diagonal/>
    </border>
    <border>
      <left style="thin">
        <color indexed="9"/>
      </left>
      <right style="thin">
        <color indexed="9"/>
      </right>
      <top style="thin">
        <color indexed="9"/>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59200A"/>
      </left>
      <right style="thin">
        <color rgb="FF59200A"/>
      </right>
      <top style="thin">
        <color rgb="FF59200A"/>
      </top>
      <bottom style="thin">
        <color rgb="FF59200A"/>
      </bottom>
      <diagonal/>
    </border>
    <border>
      <left/>
      <right/>
      <top style="medium">
        <color rgb="FF59200A"/>
      </top>
      <bottom style="medium">
        <color rgb="FF59200A"/>
      </bottom>
      <diagonal/>
    </border>
    <border>
      <left/>
      <right style="medium">
        <color rgb="FF59200A"/>
      </right>
      <top style="medium">
        <color rgb="FF59200A"/>
      </top>
      <bottom style="medium">
        <color rgb="FF59200A"/>
      </bottom>
      <diagonal/>
    </border>
    <border>
      <left style="thin">
        <color rgb="FF59200A"/>
      </left>
      <right/>
      <top style="thin">
        <color rgb="FF59200A"/>
      </top>
      <bottom style="thin">
        <color rgb="FF59200A"/>
      </bottom>
      <diagonal/>
    </border>
    <border>
      <left style="medium">
        <color rgb="FF59200A"/>
      </left>
      <right/>
      <top style="thin">
        <color rgb="FF59200A"/>
      </top>
      <bottom style="thin">
        <color rgb="FF59200A"/>
      </bottom>
      <diagonal/>
    </border>
    <border>
      <left/>
      <right/>
      <top style="thin">
        <color rgb="FF59200A"/>
      </top>
      <bottom style="thin">
        <color rgb="FF59200A"/>
      </bottom>
      <diagonal/>
    </border>
    <border>
      <left/>
      <right style="thin">
        <color rgb="FF59200A"/>
      </right>
      <top style="thin">
        <color rgb="FF59200A"/>
      </top>
      <bottom style="thin">
        <color rgb="FF59200A"/>
      </bottom>
      <diagonal/>
    </border>
    <border>
      <left style="medium">
        <color rgb="FF59200A"/>
      </left>
      <right style="medium">
        <color rgb="FF59200A"/>
      </right>
      <top style="medium">
        <color rgb="FF59200A"/>
      </top>
      <bottom style="medium">
        <color rgb="FF59200A"/>
      </bottom>
      <diagonal/>
    </border>
    <border>
      <left style="thin">
        <color rgb="FF59200A"/>
      </left>
      <right style="thin">
        <color rgb="FF59200A"/>
      </right>
      <top style="thin">
        <color rgb="FF59200A"/>
      </top>
      <bottom style="thin">
        <color indexed="64"/>
      </bottom>
      <diagonal/>
    </border>
    <border>
      <left style="thin">
        <color rgb="FF59200A"/>
      </left>
      <right/>
      <top style="thin">
        <color rgb="FF59200A"/>
      </top>
      <bottom/>
      <diagonal/>
    </border>
    <border>
      <left/>
      <right/>
      <top style="thin">
        <color rgb="FF59200A"/>
      </top>
      <bottom/>
      <diagonal/>
    </border>
    <border>
      <left/>
      <right style="thin">
        <color rgb="FF59200A"/>
      </right>
      <top style="thin">
        <color rgb="FF59200A"/>
      </top>
      <bottom/>
      <diagonal/>
    </border>
    <border>
      <left style="thin">
        <color rgb="FF59200A"/>
      </left>
      <right/>
      <top/>
      <bottom style="thin">
        <color rgb="FF59200A"/>
      </bottom>
      <diagonal/>
    </border>
    <border>
      <left/>
      <right/>
      <top/>
      <bottom style="thin">
        <color rgb="FF59200A"/>
      </bottom>
      <diagonal/>
    </border>
    <border>
      <left/>
      <right style="thin">
        <color rgb="FF59200A"/>
      </right>
      <top/>
      <bottom style="thin">
        <color rgb="FF59200A"/>
      </bottom>
      <diagonal/>
    </border>
    <border>
      <left style="medium">
        <color rgb="FF59200A"/>
      </left>
      <right/>
      <top style="medium">
        <color rgb="FF59200A"/>
      </top>
      <bottom style="medium">
        <color rgb="FF59200A"/>
      </bottom>
      <diagonal/>
    </border>
    <border>
      <left style="medium">
        <color rgb="FF59200A"/>
      </left>
      <right style="medium">
        <color rgb="FF59200A"/>
      </right>
      <top style="medium">
        <color rgb="FF59200A"/>
      </top>
      <bottom/>
      <diagonal/>
    </border>
    <border>
      <left style="medium">
        <color rgb="FF59200A"/>
      </left>
      <right style="medium">
        <color rgb="FF59200A"/>
      </right>
      <top/>
      <bottom style="medium">
        <color rgb="FF59200A"/>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top style="thick">
        <color theme="0"/>
      </top>
      <bottom/>
      <diagonal/>
    </border>
    <border>
      <left/>
      <right/>
      <top style="thin">
        <color rgb="FF336699"/>
      </top>
      <bottom style="thick">
        <color theme="0"/>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thick">
        <color theme="0"/>
      </left>
      <right/>
      <top/>
      <bottom/>
      <diagonal/>
    </border>
    <border>
      <left/>
      <right style="thick">
        <color theme="0"/>
      </right>
      <top/>
      <bottom/>
      <diagonal/>
    </border>
    <border>
      <left style="thick">
        <color theme="0"/>
      </left>
      <right/>
      <top style="thick">
        <color theme="0"/>
      </top>
      <bottom/>
      <diagonal/>
    </border>
    <border>
      <left/>
      <right style="thick">
        <color theme="0"/>
      </right>
      <top style="thick">
        <color theme="0"/>
      </top>
      <bottom/>
      <diagonal/>
    </border>
    <border>
      <left style="thick">
        <color theme="0"/>
      </left>
      <right/>
      <top style="thin">
        <color rgb="FF336699"/>
      </top>
      <bottom style="thick">
        <color theme="0"/>
      </bottom>
      <diagonal/>
    </border>
    <border>
      <left/>
      <right style="thick">
        <color theme="0"/>
      </right>
      <top style="thin">
        <color rgb="FF336699"/>
      </top>
      <bottom style="thick">
        <color theme="0"/>
      </bottom>
      <diagonal/>
    </border>
    <border>
      <left/>
      <right style="hair">
        <color auto="1"/>
      </right>
      <top/>
      <bottom/>
      <diagonal/>
    </border>
    <border>
      <left style="hair">
        <color auto="1"/>
      </left>
      <right/>
      <top/>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s>
  <cellStyleXfs count="6">
    <xf numFmtId="0" fontId="0" fillId="0" borderId="0"/>
    <xf numFmtId="44" fontId="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 fillId="0" borderId="0" applyNumberFormat="0" applyFill="0" applyBorder="0" applyAlignment="0" applyProtection="0">
      <alignment vertical="top"/>
      <protection locked="0"/>
    </xf>
    <xf numFmtId="0" fontId="5" fillId="0" borderId="0"/>
  </cellStyleXfs>
  <cellXfs count="360">
    <xf numFmtId="0" fontId="0" fillId="0" borderId="0" xfId="0"/>
    <xf numFmtId="0" fontId="3" fillId="2" borderId="0" xfId="0" applyFont="1" applyFill="1" applyAlignment="1" applyProtection="1">
      <alignment vertical="center"/>
      <protection locked="0"/>
    </xf>
    <xf numFmtId="0" fontId="11" fillId="0" borderId="0" xfId="0" applyFont="1"/>
    <xf numFmtId="0" fontId="16" fillId="0" borderId="0" xfId="0" applyFont="1" applyAlignment="1">
      <alignment vertical="center"/>
    </xf>
    <xf numFmtId="0" fontId="16" fillId="0" borderId="0" xfId="0" applyFont="1" applyAlignment="1">
      <alignment horizontal="left" vertical="center"/>
    </xf>
    <xf numFmtId="14" fontId="16" fillId="0" borderId="0" xfId="0" applyNumberFormat="1" applyFont="1" applyAlignment="1">
      <alignment horizontal="left" vertical="center" wrapText="1"/>
    </xf>
    <xf numFmtId="0" fontId="16" fillId="0" borderId="0" xfId="0" applyFont="1" applyAlignment="1">
      <alignment horizontal="left" vertical="center" wrapText="1"/>
    </xf>
    <xf numFmtId="44" fontId="16" fillId="0" borderId="0" xfId="1" applyFont="1" applyAlignment="1" applyProtection="1">
      <alignment horizontal="left" vertical="center" wrapText="1"/>
      <protection locked="0"/>
    </xf>
    <xf numFmtId="1" fontId="16" fillId="0" borderId="0" xfId="1" applyNumberFormat="1" applyFont="1" applyAlignment="1" applyProtection="1">
      <alignment horizontal="left" vertical="center" wrapText="1"/>
      <protection locked="0"/>
    </xf>
    <xf numFmtId="44" fontId="16" fillId="0" borderId="0" xfId="0" applyNumberFormat="1" applyFont="1" applyAlignment="1">
      <alignment horizontal="center" vertical="center" wrapText="1"/>
    </xf>
    <xf numFmtId="0" fontId="17" fillId="4" borderId="1" xfId="0" applyFont="1" applyFill="1" applyBorder="1" applyAlignment="1">
      <alignment horizontal="center" vertical="center" wrapText="1"/>
    </xf>
    <xf numFmtId="0" fontId="17" fillId="4" borderId="2" xfId="0" applyFont="1" applyFill="1" applyBorder="1" applyAlignment="1">
      <alignment horizontal="center" vertical="center" wrapText="1"/>
    </xf>
    <xf numFmtId="14" fontId="16" fillId="0" borderId="10" xfId="0" applyNumberFormat="1" applyFont="1" applyBorder="1" applyAlignment="1">
      <alignment horizontal="left" vertical="center" wrapText="1"/>
    </xf>
    <xf numFmtId="0" fontId="16" fillId="0" borderId="10" xfId="0" applyFont="1" applyBorder="1" applyAlignment="1">
      <alignment horizontal="left" vertical="center"/>
    </xf>
    <xf numFmtId="0" fontId="16" fillId="0" borderId="10" xfId="0" applyFont="1" applyBorder="1" applyAlignment="1">
      <alignment horizontal="left" vertical="center" wrapText="1"/>
    </xf>
    <xf numFmtId="44" fontId="16" fillId="0" borderId="10" xfId="0" applyNumberFormat="1" applyFont="1" applyBorder="1" applyAlignment="1">
      <alignment horizontal="left" vertical="center" wrapText="1"/>
    </xf>
    <xf numFmtId="44" fontId="16" fillId="0" borderId="10" xfId="1" applyFont="1" applyBorder="1" applyAlignment="1" applyProtection="1">
      <alignment horizontal="left" vertical="center" wrapText="1"/>
      <protection locked="0"/>
    </xf>
    <xf numFmtId="0" fontId="17" fillId="4" borderId="10" xfId="0" applyFont="1" applyFill="1" applyBorder="1" applyAlignment="1">
      <alignment vertical="center"/>
    </xf>
    <xf numFmtId="0" fontId="17" fillId="4" borderId="10" xfId="0" applyFont="1" applyFill="1" applyBorder="1" applyAlignment="1">
      <alignment wrapText="1"/>
    </xf>
    <xf numFmtId="0" fontId="17" fillId="4" borderId="11" xfId="0" applyFont="1" applyFill="1" applyBorder="1" applyAlignment="1">
      <alignment horizontal="left" vertical="center"/>
    </xf>
    <xf numFmtId="0" fontId="17" fillId="4" borderId="11" xfId="0" applyFont="1" applyFill="1" applyBorder="1" applyAlignment="1">
      <alignment horizontal="right" vertical="center"/>
    </xf>
    <xf numFmtId="0" fontId="18" fillId="4" borderId="11" xfId="0" applyFont="1" applyFill="1" applyBorder="1" applyAlignment="1">
      <alignment horizontal="left" vertical="center"/>
    </xf>
    <xf numFmtId="0" fontId="17" fillId="4" borderId="11" xfId="0" applyFont="1" applyFill="1" applyBorder="1" applyAlignment="1">
      <alignment horizontal="center" vertical="center" wrapText="1"/>
    </xf>
    <xf numFmtId="0" fontId="18" fillId="4" borderId="11" xfId="0" applyFont="1" applyFill="1" applyBorder="1" applyAlignment="1">
      <alignment vertical="center"/>
    </xf>
    <xf numFmtId="0" fontId="17" fillId="4" borderId="12" xfId="0" applyFont="1" applyFill="1" applyBorder="1" applyAlignment="1">
      <alignment vertical="center"/>
    </xf>
    <xf numFmtId="0" fontId="18" fillId="4" borderId="0" xfId="0" applyFont="1" applyFill="1"/>
    <xf numFmtId="0" fontId="16" fillId="0" borderId="0" xfId="0" applyFont="1"/>
    <xf numFmtId="0" fontId="19" fillId="0" borderId="0" xfId="0" applyFont="1" applyAlignment="1">
      <alignment horizontal="left" vertical="center"/>
    </xf>
    <xf numFmtId="0" fontId="19" fillId="0" borderId="0" xfId="0" applyFont="1" applyAlignment="1">
      <alignment horizontal="centerContinuous" wrapText="1"/>
    </xf>
    <xf numFmtId="3" fontId="16" fillId="0" borderId="0" xfId="0" applyNumberFormat="1" applyFont="1" applyAlignment="1">
      <alignment vertical="center"/>
    </xf>
    <xf numFmtId="164" fontId="17" fillId="4" borderId="0" xfId="0" applyNumberFormat="1" applyFont="1" applyFill="1" applyAlignment="1">
      <alignment horizontal="center"/>
    </xf>
    <xf numFmtId="0" fontId="17" fillId="4" borderId="0" xfId="0" applyFont="1" applyFill="1" applyAlignment="1">
      <alignment horizontal="center"/>
    </xf>
    <xf numFmtId="0" fontId="17" fillId="4" borderId="0" xfId="0" applyFont="1" applyFill="1" applyAlignment="1">
      <alignment horizontal="left" vertical="center"/>
    </xf>
    <xf numFmtId="0" fontId="16" fillId="0" borderId="0" xfId="0" applyFont="1" applyAlignment="1">
      <alignment horizontal="right" vertical="center"/>
    </xf>
    <xf numFmtId="0" fontId="17" fillId="4" borderId="13" xfId="0" applyFont="1" applyFill="1" applyBorder="1" applyAlignment="1">
      <alignment horizontal="right" vertical="center"/>
    </xf>
    <xf numFmtId="0" fontId="17" fillId="4" borderId="14" xfId="0" applyFont="1" applyFill="1" applyBorder="1" applyAlignment="1">
      <alignment horizontal="center" vertical="center"/>
    </xf>
    <xf numFmtId="0" fontId="17" fillId="4" borderId="10" xfId="0" applyFont="1" applyFill="1" applyBorder="1" applyAlignment="1" applyProtection="1">
      <alignment horizontal="center" vertical="center" wrapText="1" shrinkToFit="1"/>
      <protection locked="0"/>
    </xf>
    <xf numFmtId="0" fontId="16" fillId="0" borderId="15" xfId="0" applyFont="1" applyBorder="1" applyAlignment="1">
      <alignment horizontal="center" vertical="center" wrapText="1"/>
    </xf>
    <xf numFmtId="0" fontId="16" fillId="0" borderId="16" xfId="0" applyFont="1" applyBorder="1" applyAlignment="1">
      <alignment vertical="top"/>
    </xf>
    <xf numFmtId="0" fontId="16" fillId="0" borderId="0" xfId="0" applyFont="1" applyAlignment="1">
      <alignment vertical="top"/>
    </xf>
    <xf numFmtId="0" fontId="16" fillId="0" borderId="0" xfId="0" applyFont="1" applyAlignment="1">
      <alignment horizontal="left"/>
    </xf>
    <xf numFmtId="0" fontId="17" fillId="4" borderId="13" xfId="0" applyFont="1" applyFill="1" applyBorder="1" applyAlignment="1">
      <alignment horizontal="left" vertical="center"/>
    </xf>
    <xf numFmtId="0" fontId="16" fillId="0" borderId="15" xfId="0" applyFont="1" applyBorder="1" applyAlignment="1">
      <alignment vertical="center"/>
    </xf>
    <xf numFmtId="0" fontId="17" fillId="4" borderId="15" xfId="0" applyFont="1" applyFill="1" applyBorder="1" applyAlignment="1">
      <alignment horizontal="left" vertical="center"/>
    </xf>
    <xf numFmtId="0" fontId="16" fillId="0" borderId="15" xfId="0" applyFont="1" applyBorder="1" applyAlignment="1" applyProtection="1">
      <alignment vertical="center"/>
      <protection locked="0"/>
    </xf>
    <xf numFmtId="0" fontId="16" fillId="0" borderId="16" xfId="0" applyFont="1" applyBorder="1" applyAlignment="1">
      <alignment vertical="center"/>
    </xf>
    <xf numFmtId="0" fontId="16" fillId="0" borderId="15" xfId="0" applyFont="1" applyBorder="1" applyAlignment="1">
      <alignment horizontal="right" vertical="center"/>
    </xf>
    <xf numFmtId="0" fontId="16" fillId="0" borderId="13" xfId="0" applyFont="1" applyBorder="1" applyAlignment="1" applyProtection="1">
      <alignment vertical="top" wrapText="1"/>
      <protection locked="0"/>
    </xf>
    <xf numFmtId="0" fontId="16" fillId="0" borderId="15" xfId="0" applyFont="1" applyBorder="1" applyAlignment="1" applyProtection="1">
      <alignment vertical="top" wrapText="1"/>
      <protection locked="0"/>
    </xf>
    <xf numFmtId="0" fontId="16" fillId="0" borderId="15" xfId="0" applyFont="1" applyBorder="1" applyAlignment="1" applyProtection="1">
      <alignment horizontal="left" vertical="top" wrapText="1"/>
      <protection locked="0"/>
    </xf>
    <xf numFmtId="0" fontId="16" fillId="0" borderId="15" xfId="0" applyFont="1" applyBorder="1" applyAlignment="1">
      <alignment vertical="top" wrapText="1"/>
    </xf>
    <xf numFmtId="0" fontId="16" fillId="2" borderId="0" xfId="0" applyFont="1" applyFill="1" applyAlignment="1" applyProtection="1">
      <alignment horizontal="left" vertical="top"/>
      <protection locked="0"/>
    </xf>
    <xf numFmtId="0" fontId="17" fillId="4" borderId="3" xfId="0" applyFont="1" applyFill="1" applyBorder="1" applyAlignment="1">
      <alignment horizontal="left" vertical="center"/>
    </xf>
    <xf numFmtId="0" fontId="16" fillId="0" borderId="4" xfId="0" applyFont="1" applyBorder="1" applyAlignment="1">
      <alignment horizontal="center" vertical="center"/>
    </xf>
    <xf numFmtId="0" fontId="17" fillId="4" borderId="4" xfId="0" applyFont="1" applyFill="1" applyBorder="1" applyAlignment="1">
      <alignment horizontal="left" vertical="center"/>
    </xf>
    <xf numFmtId="0" fontId="16" fillId="0" borderId="5" xfId="0" applyFont="1" applyBorder="1" applyAlignment="1">
      <alignment horizontal="center" vertical="center"/>
    </xf>
    <xf numFmtId="0" fontId="16" fillId="2" borderId="0" xfId="0" applyFont="1" applyFill="1" applyAlignment="1">
      <alignment horizontal="center" vertical="center"/>
    </xf>
    <xf numFmtId="0" fontId="16" fillId="0" borderId="0" xfId="0" applyFont="1" applyAlignment="1">
      <alignment horizontal="center" vertical="center"/>
    </xf>
    <xf numFmtId="0" fontId="16" fillId="0" borderId="4" xfId="0" applyFont="1" applyBorder="1" applyAlignment="1" applyProtection="1">
      <alignment vertical="center" wrapText="1"/>
      <protection locked="0"/>
    </xf>
    <xf numFmtId="0" fontId="16" fillId="0" borderId="4" xfId="0" applyFont="1" applyBorder="1" applyAlignment="1" applyProtection="1">
      <alignment vertical="center"/>
      <protection locked="0"/>
    </xf>
    <xf numFmtId="0" fontId="16" fillId="0" borderId="4" xfId="0" applyFont="1" applyBorder="1" applyAlignment="1">
      <alignment vertical="center"/>
    </xf>
    <xf numFmtId="0" fontId="20" fillId="0" borderId="4" xfId="4" applyFont="1" applyBorder="1" applyAlignment="1">
      <alignment vertical="center"/>
      <protection locked="0"/>
    </xf>
    <xf numFmtId="0" fontId="16" fillId="0" borderId="5" xfId="0" applyFont="1" applyBorder="1" applyAlignment="1">
      <alignment vertical="center"/>
    </xf>
    <xf numFmtId="0" fontId="20" fillId="2" borderId="0" xfId="4" applyFont="1" applyFill="1" applyAlignment="1">
      <alignment vertical="center"/>
      <protection locked="0"/>
    </xf>
    <xf numFmtId="0" fontId="20" fillId="0" borderId="0" xfId="0" applyFont="1" applyAlignment="1">
      <alignment horizontal="left" vertical="center"/>
    </xf>
    <xf numFmtId="0" fontId="16" fillId="0" borderId="0" xfId="0" applyFont="1" applyAlignment="1">
      <alignment vertical="center" wrapText="1"/>
    </xf>
    <xf numFmtId="0" fontId="20" fillId="0" borderId="0" xfId="0" applyFont="1" applyAlignment="1">
      <alignment horizontal="left"/>
    </xf>
    <xf numFmtId="14" fontId="16" fillId="0" borderId="0" xfId="0" applyNumberFormat="1" applyFont="1" applyAlignment="1">
      <alignment vertical="center" wrapText="1"/>
    </xf>
    <xf numFmtId="0" fontId="19" fillId="0" borderId="0" xfId="0" applyFont="1" applyAlignment="1">
      <alignment horizontal="center" vertical="center" wrapText="1"/>
    </xf>
    <xf numFmtId="0" fontId="19" fillId="0" borderId="0" xfId="0" applyFont="1"/>
    <xf numFmtId="0" fontId="16" fillId="0" borderId="0" xfId="0" applyFont="1" applyAlignment="1">
      <alignment horizontal="center"/>
    </xf>
    <xf numFmtId="164" fontId="16" fillId="0" borderId="0" xfId="0" applyNumberFormat="1" applyFont="1" applyAlignment="1">
      <alignment horizontal="center"/>
    </xf>
    <xf numFmtId="165" fontId="17" fillId="4" borderId="17" xfId="0" applyNumberFormat="1" applyFont="1" applyFill="1" applyBorder="1" applyAlignment="1" applyProtection="1">
      <alignment horizontal="center"/>
      <protection locked="0"/>
    </xf>
    <xf numFmtId="0" fontId="17" fillId="4" borderId="0" xfId="0" applyFont="1" applyFill="1" applyAlignment="1">
      <alignment horizontal="left" vertical="center" wrapText="1"/>
    </xf>
    <xf numFmtId="0" fontId="16" fillId="2" borderId="6" xfId="0" applyFont="1" applyFill="1" applyBorder="1" applyAlignment="1">
      <alignment horizontal="left" vertical="center" wrapText="1"/>
    </xf>
    <xf numFmtId="0" fontId="16" fillId="2" borderId="1" xfId="0" applyFont="1" applyFill="1" applyBorder="1" applyAlignment="1">
      <alignment horizontal="left" vertical="center" wrapText="1"/>
    </xf>
    <xf numFmtId="1" fontId="16" fillId="2" borderId="7" xfId="1" applyNumberFormat="1" applyFont="1" applyFill="1" applyBorder="1" applyAlignment="1" applyProtection="1">
      <alignment horizontal="left" vertical="center" wrapText="1"/>
      <protection locked="0"/>
    </xf>
    <xf numFmtId="44" fontId="16" fillId="2" borderId="7" xfId="1" applyFont="1" applyFill="1" applyBorder="1" applyAlignment="1" applyProtection="1">
      <alignment horizontal="left" vertical="center" wrapText="1"/>
      <protection locked="0"/>
    </xf>
    <xf numFmtId="1" fontId="16" fillId="2" borderId="0" xfId="1" applyNumberFormat="1" applyFont="1" applyFill="1" applyAlignment="1" applyProtection="1">
      <alignment horizontal="left" vertical="center" wrapText="1"/>
      <protection locked="0"/>
    </xf>
    <xf numFmtId="44" fontId="16" fillId="2" borderId="0" xfId="1" applyFont="1" applyFill="1" applyAlignment="1" applyProtection="1">
      <alignment horizontal="left" vertical="center" wrapText="1"/>
      <protection locked="0"/>
    </xf>
    <xf numFmtId="14" fontId="17" fillId="4" borderId="0" xfId="0" applyNumberFormat="1" applyFont="1" applyFill="1" applyAlignment="1">
      <alignment horizontal="left" vertical="center" wrapText="1"/>
    </xf>
    <xf numFmtId="0" fontId="17" fillId="4" borderId="2" xfId="0" applyFont="1" applyFill="1" applyBorder="1" applyAlignment="1">
      <alignment horizontal="left" vertical="center" wrapText="1"/>
    </xf>
    <xf numFmtId="0" fontId="17" fillId="4" borderId="1" xfId="0" applyFont="1" applyFill="1" applyBorder="1" applyAlignment="1">
      <alignment horizontal="left" vertical="center" wrapText="1"/>
    </xf>
    <xf numFmtId="0" fontId="16" fillId="2" borderId="0" xfId="0" applyFont="1" applyFill="1" applyAlignment="1">
      <alignment horizontal="left" vertical="center"/>
    </xf>
    <xf numFmtId="0" fontId="17" fillId="4" borderId="8" xfId="0" applyFont="1" applyFill="1" applyBorder="1" applyAlignment="1">
      <alignment horizontal="left" vertical="center" wrapText="1"/>
    </xf>
    <xf numFmtId="0" fontId="17" fillId="4" borderId="8" xfId="0" applyFont="1" applyFill="1" applyBorder="1" applyAlignment="1">
      <alignment horizontal="left" vertical="center"/>
    </xf>
    <xf numFmtId="0" fontId="17" fillId="4" borderId="8" xfId="0" applyFont="1" applyFill="1" applyBorder="1" applyAlignment="1">
      <alignment horizontal="center" vertical="center" wrapText="1"/>
    </xf>
    <xf numFmtId="16" fontId="16" fillId="0" borderId="8" xfId="0" applyNumberFormat="1" applyFont="1" applyBorder="1" applyAlignment="1">
      <alignment horizontal="left" vertical="center"/>
    </xf>
    <xf numFmtId="0" fontId="16" fillId="0" borderId="8" xfId="0" applyFont="1" applyBorder="1" applyAlignment="1">
      <alignment horizontal="left" vertical="center"/>
    </xf>
    <xf numFmtId="0" fontId="16" fillId="0" borderId="8" xfId="0" applyFont="1" applyBorder="1" applyAlignment="1">
      <alignment horizontal="center" vertical="center"/>
    </xf>
    <xf numFmtId="44" fontId="16" fillId="0" borderId="7" xfId="1" applyFont="1" applyBorder="1" applyAlignment="1" applyProtection="1">
      <alignment horizontal="center" vertical="center" wrapText="1"/>
      <protection locked="0"/>
    </xf>
    <xf numFmtId="0" fontId="16" fillId="0" borderId="9" xfId="0" applyFont="1" applyBorder="1" applyAlignment="1">
      <alignment horizontal="left" vertical="center"/>
    </xf>
    <xf numFmtId="0" fontId="16" fillId="0" borderId="13" xfId="0" applyFont="1" applyBorder="1" applyAlignment="1">
      <alignment horizontal="left" vertical="center" wrapText="1"/>
    </xf>
    <xf numFmtId="0" fontId="16" fillId="0" borderId="15" xfId="0" applyFont="1" applyBorder="1" applyAlignment="1">
      <alignment horizontal="left" vertical="center" wrapText="1"/>
    </xf>
    <xf numFmtId="44" fontId="16" fillId="0" borderId="15" xfId="0" applyNumberFormat="1" applyFont="1" applyBorder="1" applyAlignment="1">
      <alignment horizontal="left" vertical="center" wrapText="1"/>
    </xf>
    <xf numFmtId="0" fontId="16" fillId="0" borderId="0" xfId="0" applyFont="1" applyAlignment="1" applyProtection="1">
      <alignment horizontal="centerContinuous"/>
      <protection locked="0"/>
    </xf>
    <xf numFmtId="0" fontId="16" fillId="0" borderId="0" xfId="0" applyFont="1" applyProtection="1">
      <protection locked="0"/>
    </xf>
    <xf numFmtId="0" fontId="17" fillId="4" borderId="0" xfId="0" applyFont="1" applyFill="1" applyAlignment="1" applyProtection="1">
      <alignment horizontal="center"/>
      <protection locked="0"/>
    </xf>
    <xf numFmtId="0" fontId="17" fillId="4" borderId="13" xfId="0" applyFont="1" applyFill="1" applyBorder="1" applyAlignment="1">
      <alignment vertical="center"/>
    </xf>
    <xf numFmtId="0" fontId="17" fillId="4" borderId="15" xfId="0" applyFont="1" applyFill="1" applyBorder="1" applyAlignment="1" applyProtection="1">
      <alignment horizontal="center" vertical="center"/>
      <protection locked="0"/>
    </xf>
    <xf numFmtId="0" fontId="16" fillId="0" borderId="15" xfId="0" applyFont="1" applyBorder="1" applyAlignment="1" applyProtection="1">
      <alignment horizontal="center" vertical="center"/>
      <protection locked="0"/>
    </xf>
    <xf numFmtId="44" fontId="16" fillId="0" borderId="10" xfId="0" applyNumberFormat="1" applyFont="1" applyBorder="1" applyAlignment="1" applyProtection="1">
      <alignment vertical="center"/>
      <protection locked="0"/>
    </xf>
    <xf numFmtId="0" fontId="16" fillId="0" borderId="0" xfId="0" applyFont="1" applyAlignment="1" applyProtection="1">
      <alignment vertical="center"/>
      <protection locked="0"/>
    </xf>
    <xf numFmtId="0" fontId="20" fillId="0" borderId="0" xfId="0" applyFont="1"/>
    <xf numFmtId="0" fontId="21" fillId="0" borderId="0" xfId="0" applyFont="1"/>
    <xf numFmtId="0" fontId="16" fillId="0" borderId="0" xfId="0" applyFont="1" applyAlignment="1">
      <alignment wrapText="1"/>
    </xf>
    <xf numFmtId="0" fontId="16" fillId="0" borderId="0" xfId="0" applyFont="1" applyAlignment="1">
      <alignment horizontal="left" wrapText="1"/>
    </xf>
    <xf numFmtId="0" fontId="19" fillId="0" borderId="0" xfId="0" applyFont="1" applyAlignment="1">
      <alignment vertical="center"/>
    </xf>
    <xf numFmtId="164" fontId="16" fillId="0" borderId="0" xfId="0" applyNumberFormat="1" applyFont="1" applyAlignment="1">
      <alignment horizontal="center" vertical="center"/>
    </xf>
    <xf numFmtId="0" fontId="16" fillId="0" borderId="0" xfId="0" applyFont="1" applyAlignment="1">
      <alignment horizontal="left" vertical="top"/>
    </xf>
    <xf numFmtId="14" fontId="16" fillId="0" borderId="0" xfId="0" applyNumberFormat="1" applyFont="1" applyAlignment="1">
      <alignment horizontal="left"/>
    </xf>
    <xf numFmtId="0" fontId="16" fillId="2" borderId="0" xfId="0" applyFont="1" applyFill="1" applyAlignment="1">
      <alignment vertical="center" wrapText="1"/>
    </xf>
    <xf numFmtId="0" fontId="17" fillId="4" borderId="0" xfId="0" applyFont="1" applyFill="1"/>
    <xf numFmtId="0" fontId="17" fillId="4" borderId="0" xfId="0" applyFont="1" applyFill="1" applyAlignment="1">
      <alignment vertical="center"/>
    </xf>
    <xf numFmtId="0" fontId="17" fillId="4" borderId="18" xfId="0" applyFont="1" applyFill="1" applyBorder="1" applyAlignment="1">
      <alignment horizontal="left" vertical="center"/>
    </xf>
    <xf numFmtId="0" fontId="22" fillId="4" borderId="0" xfId="0" applyFont="1" applyFill="1" applyAlignment="1">
      <alignment vertical="center"/>
    </xf>
    <xf numFmtId="0" fontId="16" fillId="0" borderId="16" xfId="0" applyFont="1" applyBorder="1" applyAlignment="1">
      <alignment horizontal="left" vertical="center" wrapText="1"/>
    </xf>
    <xf numFmtId="0" fontId="16" fillId="0" borderId="16" xfId="0" applyFont="1" applyBorder="1" applyAlignment="1">
      <alignment vertical="center" wrapText="1"/>
    </xf>
    <xf numFmtId="0" fontId="16" fillId="0" borderId="19" xfId="0" applyFont="1" applyBorder="1" applyAlignment="1">
      <alignment vertical="center"/>
    </xf>
    <xf numFmtId="0" fontId="16" fillId="0" borderId="20" xfId="0" applyFont="1" applyBorder="1" applyAlignment="1">
      <alignment vertical="center"/>
    </xf>
    <xf numFmtId="0" fontId="16" fillId="0" borderId="21" xfId="0" applyFont="1" applyBorder="1" applyAlignment="1">
      <alignment vertical="center"/>
    </xf>
    <xf numFmtId="0" fontId="16" fillId="0" borderId="22" xfId="0" applyFont="1" applyBorder="1" applyAlignment="1">
      <alignment horizontal="left" vertical="center" wrapText="1"/>
    </xf>
    <xf numFmtId="44" fontId="16" fillId="0" borderId="23" xfId="0" applyNumberFormat="1" applyFont="1" applyBorder="1" applyAlignment="1">
      <alignment horizontal="center" vertical="center" wrapText="1"/>
    </xf>
    <xf numFmtId="0" fontId="16" fillId="0" borderId="23" xfId="0" applyFont="1" applyBorder="1" applyAlignment="1">
      <alignment horizontal="left" vertical="center" wrapText="1"/>
    </xf>
    <xf numFmtId="14" fontId="16" fillId="0" borderId="23" xfId="0" applyNumberFormat="1" applyFont="1" applyBorder="1" applyAlignment="1">
      <alignment horizontal="left" vertical="center" wrapText="1"/>
    </xf>
    <xf numFmtId="0" fontId="16" fillId="0" borderId="24" xfId="0" applyFont="1" applyBorder="1" applyAlignment="1" applyProtection="1">
      <alignment vertical="center"/>
      <protection locked="0"/>
    </xf>
    <xf numFmtId="44" fontId="16" fillId="0" borderId="15" xfId="0" applyNumberFormat="1" applyFont="1" applyBorder="1" applyAlignment="1">
      <alignment horizontal="center" vertical="center" wrapText="1"/>
    </xf>
    <xf numFmtId="0" fontId="16" fillId="0" borderId="15" xfId="0" applyFont="1" applyBorder="1" applyAlignment="1" applyProtection="1">
      <alignment horizontal="left" vertical="center" wrapText="1"/>
      <protection locked="0"/>
    </xf>
    <xf numFmtId="0" fontId="19" fillId="0" borderId="16" xfId="0" applyFont="1" applyBorder="1" applyAlignment="1" applyProtection="1">
      <alignment vertical="center"/>
      <protection locked="0"/>
    </xf>
    <xf numFmtId="14" fontId="16" fillId="0" borderId="15" xfId="0" applyNumberFormat="1" applyFont="1" applyBorder="1" applyAlignment="1">
      <alignment horizontal="left" vertical="center" wrapText="1"/>
    </xf>
    <xf numFmtId="0" fontId="16" fillId="0" borderId="16" xfId="0" applyFont="1" applyBorder="1" applyAlignment="1" applyProtection="1">
      <alignment vertical="center"/>
      <protection locked="0"/>
    </xf>
    <xf numFmtId="0" fontId="22" fillId="4" borderId="10" xfId="0" applyFont="1" applyFill="1" applyBorder="1" applyAlignment="1">
      <alignment vertical="center"/>
    </xf>
    <xf numFmtId="0" fontId="16" fillId="0" borderId="10" xfId="0" applyFont="1" applyBorder="1" applyAlignment="1">
      <alignment vertical="center"/>
    </xf>
    <xf numFmtId="9" fontId="16" fillId="0" borderId="10" xfId="0" applyNumberFormat="1" applyFont="1" applyBorder="1" applyAlignment="1">
      <alignment vertical="center"/>
    </xf>
    <xf numFmtId="44" fontId="16" fillId="0" borderId="10" xfId="0" applyNumberFormat="1" applyFont="1" applyBorder="1" applyAlignment="1">
      <alignment horizontal="center" vertical="center" wrapText="1"/>
    </xf>
    <xf numFmtId="0" fontId="16" fillId="0" borderId="10" xfId="0" applyFont="1" applyBorder="1"/>
    <xf numFmtId="0" fontId="16" fillId="0" borderId="10" xfId="0" applyFont="1" applyBorder="1" applyAlignment="1">
      <alignment horizontal="left"/>
    </xf>
    <xf numFmtId="0" fontId="17" fillId="4" borderId="25" xfId="0" applyFont="1" applyFill="1" applyBorder="1" applyAlignment="1">
      <alignment horizontal="left" vertical="center" wrapText="1"/>
    </xf>
    <xf numFmtId="0" fontId="18" fillId="4" borderId="0" xfId="0" applyFont="1" applyFill="1" applyAlignment="1">
      <alignment vertical="top"/>
    </xf>
    <xf numFmtId="0" fontId="17" fillId="4" borderId="0" xfId="0" applyFont="1" applyFill="1" applyAlignment="1">
      <alignment vertical="top"/>
    </xf>
    <xf numFmtId="0" fontId="16" fillId="0" borderId="0" xfId="0" applyFont="1" applyAlignment="1">
      <alignment horizontal="left" vertical="top" wrapText="1"/>
    </xf>
    <xf numFmtId="0" fontId="23" fillId="4" borderId="8" xfId="0" applyFont="1" applyFill="1" applyBorder="1" applyAlignment="1">
      <alignment horizontal="left"/>
    </xf>
    <xf numFmtId="0" fontId="24" fillId="4" borderId="8" xfId="4" applyFont="1" applyFill="1" applyBorder="1" applyAlignment="1" applyProtection="1">
      <alignment horizontal="left"/>
    </xf>
    <xf numFmtId="0" fontId="23" fillId="4" borderId="8" xfId="0" applyFont="1" applyFill="1" applyBorder="1" applyAlignment="1" applyProtection="1">
      <alignment horizontal="left" vertical="center"/>
      <protection locked="0"/>
    </xf>
    <xf numFmtId="0" fontId="23" fillId="4" borderId="8" xfId="0" applyFont="1" applyFill="1" applyBorder="1" applyAlignment="1" applyProtection="1">
      <alignment horizontal="left" vertical="center" wrapText="1"/>
      <protection locked="0"/>
    </xf>
    <xf numFmtId="0" fontId="23" fillId="4" borderId="8" xfId="0" quotePrefix="1" applyFont="1" applyFill="1" applyBorder="1" applyAlignment="1">
      <alignment horizontal="left"/>
    </xf>
    <xf numFmtId="49" fontId="23" fillId="4" borderId="8" xfId="0" applyNumberFormat="1" applyFont="1" applyFill="1" applyBorder="1" applyAlignment="1" applyProtection="1">
      <alignment horizontal="left" vertical="center" wrapText="1"/>
      <protection locked="0"/>
    </xf>
    <xf numFmtId="44" fontId="16" fillId="0" borderId="0" xfId="0" applyNumberFormat="1" applyFont="1" applyAlignment="1">
      <alignment vertical="center"/>
    </xf>
    <xf numFmtId="0" fontId="23" fillId="0" borderId="0" xfId="0" applyFont="1"/>
    <xf numFmtId="164" fontId="16" fillId="5" borderId="0" xfId="0" applyNumberFormat="1" applyFont="1" applyFill="1" applyAlignment="1">
      <alignment horizontal="center"/>
    </xf>
    <xf numFmtId="165" fontId="17" fillId="5" borderId="0" xfId="0" applyNumberFormat="1" applyFont="1" applyFill="1" applyAlignment="1" applyProtection="1">
      <alignment horizontal="center"/>
      <protection locked="0"/>
    </xf>
    <xf numFmtId="0" fontId="16" fillId="5" borderId="0" xfId="0" applyFont="1" applyFill="1"/>
    <xf numFmtId="0" fontId="2" fillId="4" borderId="8" xfId="4" applyFill="1" applyBorder="1" applyAlignment="1" applyProtection="1">
      <alignment horizontal="left"/>
    </xf>
    <xf numFmtId="0" fontId="30" fillId="0" borderId="0" xfId="0" applyFont="1" applyAlignment="1">
      <alignment vertical="center"/>
    </xf>
    <xf numFmtId="0" fontId="29" fillId="0" borderId="0" xfId="0" applyFont="1" applyAlignment="1">
      <alignment vertical="center"/>
    </xf>
    <xf numFmtId="0" fontId="31" fillId="0" borderId="0" xfId="0" applyFont="1" applyAlignment="1">
      <alignment vertical="center"/>
    </xf>
    <xf numFmtId="0" fontId="28" fillId="5" borderId="0" xfId="0" applyFont="1" applyFill="1" applyAlignment="1">
      <alignment vertical="center"/>
    </xf>
    <xf numFmtId="0" fontId="25" fillId="0" borderId="0" xfId="0" applyFont="1" applyAlignment="1">
      <alignment horizontal="left" vertical="center"/>
    </xf>
    <xf numFmtId="0" fontId="25" fillId="0" borderId="0" xfId="0" applyFont="1" applyAlignment="1">
      <alignment vertical="center"/>
    </xf>
    <xf numFmtId="0" fontId="33" fillId="0" borderId="0" xfId="0" applyFont="1" applyAlignment="1">
      <alignment wrapText="1"/>
    </xf>
    <xf numFmtId="0" fontId="28" fillId="0" borderId="0" xfId="0" applyFont="1" applyAlignment="1">
      <alignment vertical="center"/>
    </xf>
    <xf numFmtId="0" fontId="34" fillId="0" borderId="0" xfId="0" applyFont="1" applyAlignment="1">
      <alignment vertical="center" wrapText="1"/>
    </xf>
    <xf numFmtId="0" fontId="37" fillId="0" borderId="0" xfId="0" applyFont="1" applyAlignment="1">
      <alignment vertical="center" wrapText="1"/>
    </xf>
    <xf numFmtId="14" fontId="27" fillId="0" borderId="0" xfId="0" applyNumberFormat="1" applyFont="1" applyAlignment="1">
      <alignment vertical="center"/>
    </xf>
    <xf numFmtId="0" fontId="38" fillId="0" borderId="0" xfId="0" applyFont="1" applyAlignment="1">
      <alignment horizontal="center" vertical="center" wrapText="1"/>
    </xf>
    <xf numFmtId="0" fontId="27" fillId="0" borderId="0" xfId="0" applyFont="1" applyAlignment="1">
      <alignment vertical="center"/>
    </xf>
    <xf numFmtId="0" fontId="26" fillId="0" borderId="0" xfId="0" applyFont="1" applyAlignment="1">
      <alignment horizontal="left" vertical="center"/>
    </xf>
    <xf numFmtId="0" fontId="40" fillId="0" borderId="0" xfId="0" applyFont="1" applyAlignment="1">
      <alignment vertical="center"/>
    </xf>
    <xf numFmtId="0" fontId="27" fillId="0" borderId="0" xfId="0" applyFont="1" applyAlignment="1">
      <alignment horizontal="center" vertical="center"/>
    </xf>
    <xf numFmtId="0" fontId="35" fillId="0" borderId="0" xfId="0" applyFont="1" applyAlignment="1">
      <alignment horizontal="left" vertical="center"/>
    </xf>
    <xf numFmtId="0" fontId="35" fillId="0" borderId="0" xfId="0" applyFont="1" applyAlignment="1">
      <alignment vertical="center"/>
    </xf>
    <xf numFmtId="0" fontId="32" fillId="0" borderId="0" xfId="0" applyFont="1" applyAlignment="1">
      <alignment vertical="center"/>
    </xf>
    <xf numFmtId="166" fontId="27" fillId="0" borderId="32" xfId="0" applyNumberFormat="1" applyFont="1" applyBorder="1" applyAlignment="1">
      <alignment horizontal="center" vertical="center"/>
    </xf>
    <xf numFmtId="0" fontId="27" fillId="6" borderId="40" xfId="0" applyFont="1" applyFill="1" applyBorder="1" applyAlignment="1">
      <alignment vertical="center"/>
    </xf>
    <xf numFmtId="0" fontId="27" fillId="6" borderId="39" xfId="0" applyFont="1" applyFill="1" applyBorder="1" applyAlignment="1">
      <alignment horizontal="center" vertical="center"/>
    </xf>
    <xf numFmtId="0" fontId="41" fillId="0" borderId="0" xfId="0" applyFont="1" applyAlignment="1">
      <alignment horizontal="center" vertical="center" textRotation="90"/>
    </xf>
    <xf numFmtId="0" fontId="44" fillId="0" borderId="0" xfId="0" applyFont="1" applyAlignment="1">
      <alignment vertical="center"/>
    </xf>
    <xf numFmtId="0" fontId="36" fillId="0" borderId="0" xfId="0" applyFont="1" applyAlignment="1">
      <alignment vertical="center"/>
    </xf>
    <xf numFmtId="0" fontId="45" fillId="0" borderId="0" xfId="0" applyFont="1" applyAlignment="1">
      <alignment vertical="center"/>
    </xf>
    <xf numFmtId="0" fontId="46" fillId="0" borderId="0" xfId="0" applyFont="1" applyAlignment="1">
      <alignment horizontal="left" vertical="center"/>
    </xf>
    <xf numFmtId="0" fontId="46" fillId="0" borderId="0" xfId="0" applyFont="1" applyAlignment="1">
      <alignment horizontal="center" vertical="center" textRotation="90"/>
    </xf>
    <xf numFmtId="0" fontId="43" fillId="7" borderId="40" xfId="0" applyFont="1" applyFill="1" applyBorder="1" applyAlignment="1" applyProtection="1">
      <alignment horizontal="left" vertical="center" wrapText="1"/>
      <protection locked="0"/>
    </xf>
    <xf numFmtId="0" fontId="39" fillId="0" borderId="0" xfId="0" applyFont="1" applyAlignment="1">
      <alignment vertical="center" wrapText="1"/>
    </xf>
    <xf numFmtId="0" fontId="43" fillId="0" borderId="0" xfId="0" applyFont="1" applyAlignment="1">
      <alignment horizontal="center" vertical="center" textRotation="90"/>
    </xf>
    <xf numFmtId="0" fontId="44" fillId="0" borderId="0" xfId="0" applyFont="1" applyAlignment="1">
      <alignment horizontal="center" vertical="center"/>
    </xf>
    <xf numFmtId="0" fontId="44" fillId="0" borderId="35" xfId="0" applyFont="1" applyBorder="1" applyAlignment="1">
      <alignment horizontal="center" vertical="center"/>
    </xf>
    <xf numFmtId="0" fontId="36" fillId="0" borderId="35" xfId="0" applyFont="1" applyBorder="1" applyAlignment="1">
      <alignment horizontal="center" vertical="center"/>
    </xf>
    <xf numFmtId="0" fontId="36" fillId="0" borderId="35" xfId="0" applyFont="1" applyBorder="1" applyAlignment="1" applyProtection="1">
      <alignment horizontal="center" vertical="center"/>
      <protection locked="0"/>
    </xf>
    <xf numFmtId="0" fontId="48" fillId="0" borderId="0" xfId="0" applyFont="1" applyAlignment="1">
      <alignment horizontal="left" vertical="center"/>
    </xf>
    <xf numFmtId="0" fontId="48" fillId="0" borderId="0" xfId="0" applyFont="1" applyAlignment="1">
      <alignment vertical="center"/>
    </xf>
    <xf numFmtId="0" fontId="48" fillId="0" borderId="0" xfId="0" applyFont="1" applyAlignment="1">
      <alignment horizontal="left" vertical="center" wrapText="1"/>
    </xf>
    <xf numFmtId="0" fontId="48" fillId="0" borderId="0" xfId="0" applyFont="1" applyAlignment="1">
      <alignment vertical="center" wrapText="1"/>
    </xf>
    <xf numFmtId="0" fontId="30" fillId="0" borderId="0" xfId="0" applyFont="1" applyAlignment="1">
      <alignment vertical="center" wrapText="1"/>
    </xf>
    <xf numFmtId="0" fontId="49" fillId="0" borderId="0" xfId="0" applyFont="1" applyAlignment="1">
      <alignment vertical="center"/>
    </xf>
    <xf numFmtId="0" fontId="38" fillId="0" borderId="0" xfId="0" applyFont="1" applyAlignment="1">
      <alignment horizontal="right" vertical="center"/>
    </xf>
    <xf numFmtId="0" fontId="51" fillId="0" borderId="0" xfId="0" applyFont="1" applyAlignment="1">
      <alignment horizontal="right" vertical="center"/>
    </xf>
    <xf numFmtId="0" fontId="51" fillId="0" borderId="0" xfId="0" applyFont="1" applyAlignment="1">
      <alignment horizontal="left" vertical="center"/>
    </xf>
    <xf numFmtId="0" fontId="53" fillId="0" borderId="0" xfId="0" applyFont="1" applyAlignment="1">
      <alignment horizontal="center" vertical="center"/>
    </xf>
    <xf numFmtId="0" fontId="53" fillId="0" borderId="0" xfId="0" applyFont="1"/>
    <xf numFmtId="0" fontId="57" fillId="0" borderId="0" xfId="0" applyFont="1"/>
    <xf numFmtId="0" fontId="52" fillId="0" borderId="0" xfId="0" applyFont="1" applyAlignment="1">
      <alignment horizontal="center" vertical="center"/>
    </xf>
    <xf numFmtId="0" fontId="51" fillId="0" borderId="0" xfId="0" applyFont="1" applyAlignment="1">
      <alignment vertical="center"/>
    </xf>
    <xf numFmtId="0" fontId="51" fillId="0" borderId="0" xfId="0" applyFont="1" applyAlignment="1">
      <alignment vertical="center" wrapText="1"/>
    </xf>
    <xf numFmtId="0" fontId="59" fillId="0" borderId="0" xfId="0" applyFont="1" applyAlignment="1">
      <alignment horizontal="left"/>
    </xf>
    <xf numFmtId="0" fontId="51" fillId="0" borderId="47" xfId="0" applyFont="1" applyBorder="1" applyAlignment="1">
      <alignment vertical="center"/>
    </xf>
    <xf numFmtId="0" fontId="51" fillId="0" borderId="45" xfId="0" applyFont="1" applyBorder="1" applyAlignment="1">
      <alignment vertical="center"/>
    </xf>
    <xf numFmtId="0" fontId="51" fillId="0" borderId="46" xfId="0" applyFont="1" applyBorder="1" applyAlignment="1">
      <alignment vertical="center"/>
    </xf>
    <xf numFmtId="0" fontId="49" fillId="0" borderId="44" xfId="0" applyFont="1" applyBorder="1" applyAlignment="1">
      <alignment horizontal="left" vertical="center"/>
    </xf>
    <xf numFmtId="14" fontId="49" fillId="0" borderId="0" xfId="0" applyNumberFormat="1" applyFont="1" applyAlignment="1">
      <alignment vertical="center"/>
    </xf>
    <xf numFmtId="0" fontId="58" fillId="0" borderId="0" xfId="0" applyFont="1" applyAlignment="1">
      <alignment horizontal="left" vertical="center"/>
    </xf>
    <xf numFmtId="0" fontId="37" fillId="0" borderId="0" xfId="0" applyFont="1" applyAlignment="1">
      <alignment vertical="center"/>
    </xf>
    <xf numFmtId="0" fontId="38" fillId="0" borderId="0" xfId="0" applyFont="1" applyAlignment="1">
      <alignment vertical="center"/>
    </xf>
    <xf numFmtId="0" fontId="42" fillId="0" borderId="0" xfId="0" applyFont="1" applyAlignment="1">
      <alignment horizontal="center" vertical="center"/>
    </xf>
    <xf numFmtId="0" fontId="51" fillId="0" borderId="0" xfId="0" applyFont="1" applyAlignment="1">
      <alignment horizontal="left" vertical="center" wrapText="1"/>
    </xf>
    <xf numFmtId="0" fontId="51" fillId="0" borderId="0" xfId="0" applyFont="1" applyAlignment="1">
      <alignment horizontal="left" vertical="center"/>
    </xf>
    <xf numFmtId="0" fontId="27" fillId="0" borderId="0" xfId="0" applyFont="1" applyAlignment="1">
      <alignment horizontal="center" vertical="center"/>
    </xf>
    <xf numFmtId="0" fontId="42" fillId="9" borderId="0" xfId="0" applyFont="1" applyFill="1" applyAlignment="1">
      <alignment horizontal="center" vertical="center"/>
    </xf>
    <xf numFmtId="0" fontId="60" fillId="0" borderId="34" xfId="0" applyFont="1" applyBorder="1" applyAlignment="1">
      <alignment horizontal="center" vertical="center"/>
    </xf>
    <xf numFmtId="0" fontId="60" fillId="0" borderId="35" xfId="0" applyFont="1" applyBorder="1" applyAlignment="1">
      <alignment horizontal="center" vertical="center"/>
    </xf>
    <xf numFmtId="0" fontId="60" fillId="0" borderId="36" xfId="0" applyFont="1" applyBorder="1" applyAlignment="1">
      <alignment horizontal="center" vertical="center"/>
    </xf>
    <xf numFmtId="0" fontId="49" fillId="0" borderId="44" xfId="0" applyFont="1" applyBorder="1" applyAlignment="1">
      <alignment horizontal="center" vertical="center"/>
    </xf>
    <xf numFmtId="0" fontId="49" fillId="0" borderId="0" xfId="0" applyFont="1" applyAlignment="1">
      <alignment horizontal="center" vertical="center"/>
    </xf>
    <xf numFmtId="0" fontId="49" fillId="0" borderId="43" xfId="0" applyFont="1" applyBorder="1" applyAlignment="1">
      <alignment horizontal="center" vertical="center"/>
    </xf>
    <xf numFmtId="0" fontId="60" fillId="0" borderId="44" xfId="0" applyFont="1" applyBorder="1" applyAlignment="1">
      <alignment horizontal="center" vertical="center"/>
    </xf>
    <xf numFmtId="0" fontId="60" fillId="0" borderId="0" xfId="0" applyFont="1" applyAlignment="1">
      <alignment horizontal="center" vertical="center"/>
    </xf>
    <xf numFmtId="0" fontId="60" fillId="0" borderId="43" xfId="0" applyFont="1" applyBorder="1" applyAlignment="1">
      <alignment horizontal="center" vertical="center"/>
    </xf>
    <xf numFmtId="0" fontId="49" fillId="0" borderId="44" xfId="0" applyFont="1" applyBorder="1" applyAlignment="1">
      <alignment horizontal="left" vertical="center"/>
    </xf>
    <xf numFmtId="0" fontId="49" fillId="0" borderId="0" xfId="0" applyFont="1" applyAlignment="1">
      <alignment horizontal="left" vertical="center"/>
    </xf>
    <xf numFmtId="0" fontId="49" fillId="0" borderId="43" xfId="0" applyFont="1" applyBorder="1" applyAlignment="1">
      <alignment horizontal="left" vertical="center"/>
    </xf>
    <xf numFmtId="0" fontId="30" fillId="0" borderId="44" xfId="0" applyFont="1" applyBorder="1" applyAlignment="1">
      <alignment horizontal="center" vertical="center"/>
    </xf>
    <xf numFmtId="0" fontId="30" fillId="0" borderId="0" xfId="0" applyFont="1" applyAlignment="1">
      <alignment horizontal="center" vertical="center"/>
    </xf>
    <xf numFmtId="0" fontId="30" fillId="0" borderId="43" xfId="0" applyFont="1" applyBorder="1" applyAlignment="1">
      <alignment horizontal="center" vertical="center"/>
    </xf>
    <xf numFmtId="0" fontId="30" fillId="0" borderId="47" xfId="0" applyFont="1" applyBorder="1" applyAlignment="1">
      <alignment horizontal="center" vertical="center"/>
    </xf>
    <xf numFmtId="0" fontId="30" fillId="0" borderId="45" xfId="0" applyFont="1" applyBorder="1" applyAlignment="1">
      <alignment horizontal="center" vertical="center"/>
    </xf>
    <xf numFmtId="0" fontId="30" fillId="0" borderId="46" xfId="0" applyFont="1" applyBorder="1" applyAlignment="1">
      <alignment horizontal="center" vertical="center"/>
    </xf>
    <xf numFmtId="14" fontId="61" fillId="0" borderId="0" xfId="0" applyNumberFormat="1" applyFont="1" applyAlignment="1">
      <alignment horizontal="left" vertical="center"/>
    </xf>
    <xf numFmtId="0" fontId="59" fillId="0" borderId="0" xfId="0" applyFont="1" applyAlignment="1">
      <alignment horizontal="left"/>
    </xf>
    <xf numFmtId="0" fontId="38" fillId="0" borderId="0" xfId="0" applyFont="1" applyAlignment="1">
      <alignment horizontal="left" vertical="center"/>
    </xf>
    <xf numFmtId="0" fontId="51" fillId="0" borderId="44" xfId="0" applyFont="1" applyBorder="1" applyAlignment="1">
      <alignment horizontal="center" vertical="center"/>
    </xf>
    <xf numFmtId="0" fontId="51" fillId="0" borderId="0" xfId="0" applyFont="1" applyAlignment="1">
      <alignment horizontal="center" vertical="center"/>
    </xf>
    <xf numFmtId="0" fontId="51" fillId="0" borderId="43" xfId="0" applyFont="1" applyBorder="1" applyAlignment="1">
      <alignment horizontal="center" vertical="center"/>
    </xf>
    <xf numFmtId="0" fontId="51" fillId="0" borderId="47" xfId="0" applyFont="1" applyBorder="1" applyAlignment="1">
      <alignment horizontal="center" vertical="center"/>
    </xf>
    <xf numFmtId="0" fontId="51" fillId="0" borderId="45" xfId="0" applyFont="1" applyBorder="1" applyAlignment="1">
      <alignment horizontal="center" vertical="center"/>
    </xf>
    <xf numFmtId="0" fontId="51" fillId="0" borderId="46" xfId="0" applyFont="1" applyBorder="1" applyAlignment="1">
      <alignment horizontal="center" vertical="center"/>
    </xf>
    <xf numFmtId="0" fontId="47" fillId="7" borderId="0" xfId="0" applyFont="1" applyFill="1" applyAlignment="1">
      <alignment horizontal="left" vertical="center"/>
    </xf>
    <xf numFmtId="0" fontId="61" fillId="11" borderId="34" xfId="0" applyFont="1" applyFill="1" applyBorder="1" applyAlignment="1">
      <alignment horizontal="center" vertical="center"/>
    </xf>
    <xf numFmtId="0" fontId="61" fillId="11" borderId="35" xfId="0" applyFont="1" applyFill="1" applyBorder="1" applyAlignment="1">
      <alignment horizontal="center" vertical="center"/>
    </xf>
    <xf numFmtId="0" fontId="61" fillId="11" borderId="36" xfId="0" applyFont="1" applyFill="1" applyBorder="1" applyAlignment="1">
      <alignment horizontal="center" vertical="center"/>
    </xf>
    <xf numFmtId="0" fontId="27" fillId="11" borderId="0" xfId="0" applyFont="1" applyFill="1" applyAlignment="1">
      <alignment horizontal="left" vertical="center"/>
    </xf>
    <xf numFmtId="0" fontId="30" fillId="0" borderId="0" xfId="0" applyFont="1" applyAlignment="1">
      <alignment horizontal="left" vertical="center"/>
    </xf>
    <xf numFmtId="0" fontId="48" fillId="0" borderId="0" xfId="0" applyFont="1" applyAlignment="1">
      <alignment horizontal="left" vertical="center"/>
    </xf>
    <xf numFmtId="0" fontId="65" fillId="11" borderId="0" xfId="0" applyFont="1" applyFill="1" applyAlignment="1">
      <alignment horizontal="center" vertical="center" wrapText="1"/>
    </xf>
    <xf numFmtId="0" fontId="52" fillId="11" borderId="28" xfId="0" applyFont="1" applyFill="1" applyBorder="1" applyAlignment="1">
      <alignment horizontal="center" vertical="center"/>
    </xf>
    <xf numFmtId="164" fontId="56" fillId="0" borderId="28" xfId="0" applyNumberFormat="1" applyFont="1" applyBorder="1" applyAlignment="1">
      <alignment horizontal="center" vertical="center"/>
    </xf>
    <xf numFmtId="164" fontId="55" fillId="0" borderId="28" xfId="0" applyNumberFormat="1" applyFont="1" applyBorder="1" applyAlignment="1">
      <alignment horizontal="center" vertical="center"/>
    </xf>
    <xf numFmtId="0" fontId="48" fillId="0" borderId="0" xfId="0" applyFont="1" applyAlignment="1">
      <alignment horizontal="left" vertical="center" wrapText="1"/>
    </xf>
    <xf numFmtId="0" fontId="64" fillId="6" borderId="0" xfId="0" applyFont="1" applyFill="1" applyAlignment="1">
      <alignment horizontal="center" vertical="center" wrapText="1"/>
    </xf>
    <xf numFmtId="164" fontId="54" fillId="0" borderId="28" xfId="0" applyNumberFormat="1" applyFont="1" applyBorder="1" applyAlignment="1">
      <alignment horizontal="center" vertical="center"/>
    </xf>
    <xf numFmtId="0" fontId="52" fillId="11" borderId="28" xfId="0" applyFont="1" applyFill="1" applyBorder="1" applyAlignment="1">
      <alignment horizontal="center" vertical="center" wrapText="1"/>
    </xf>
    <xf numFmtId="0" fontId="56" fillId="0" borderId="28" xfId="0" applyFont="1" applyBorder="1" applyAlignment="1">
      <alignment horizontal="center" vertical="center"/>
    </xf>
    <xf numFmtId="0" fontId="55" fillId="0" borderId="28" xfId="0" applyFont="1" applyBorder="1" applyAlignment="1">
      <alignment horizontal="center" vertical="center"/>
    </xf>
    <xf numFmtId="0" fontId="54" fillId="0" borderId="28" xfId="0" applyFont="1" applyBorder="1" applyAlignment="1">
      <alignment horizontal="center" vertical="center"/>
    </xf>
    <xf numFmtId="0" fontId="38" fillId="6" borderId="0" xfId="0" applyFont="1" applyFill="1" applyAlignment="1">
      <alignment horizontal="center" vertical="center" wrapText="1"/>
    </xf>
    <xf numFmtId="0" fontId="47" fillId="9" borderId="0" xfId="0" applyFont="1" applyFill="1" applyAlignment="1">
      <alignment horizontal="center" vertical="center"/>
    </xf>
    <xf numFmtId="0" fontId="46" fillId="7" borderId="29" xfId="0" applyFont="1" applyFill="1" applyBorder="1" applyAlignment="1">
      <alignment horizontal="center" vertical="center" wrapText="1"/>
    </xf>
    <xf numFmtId="0" fontId="46" fillId="7" borderId="30" xfId="0" applyFont="1" applyFill="1" applyBorder="1" applyAlignment="1">
      <alignment horizontal="center" vertical="center" wrapText="1"/>
    </xf>
    <xf numFmtId="0" fontId="46" fillId="7" borderId="31" xfId="0" applyFont="1" applyFill="1" applyBorder="1" applyAlignment="1">
      <alignment horizontal="center" vertical="center" wrapText="1"/>
    </xf>
    <xf numFmtId="0" fontId="44" fillId="0" borderId="29" xfId="0" applyFont="1" applyBorder="1" applyAlignment="1">
      <alignment horizontal="center" vertical="center"/>
    </xf>
    <xf numFmtId="0" fontId="44" fillId="0" borderId="30" xfId="0" applyFont="1" applyBorder="1" applyAlignment="1">
      <alignment horizontal="center" vertical="center"/>
    </xf>
    <xf numFmtId="0" fontId="44" fillId="0" borderId="31" xfId="0" applyFont="1" applyBorder="1" applyAlignment="1">
      <alignment horizontal="center" vertical="center"/>
    </xf>
    <xf numFmtId="0" fontId="41" fillId="0" borderId="43" xfId="0" applyFont="1" applyBorder="1" applyAlignment="1">
      <alignment horizontal="center" vertical="center" textRotation="90"/>
    </xf>
    <xf numFmtId="0" fontId="36" fillId="0" borderId="29" xfId="0" applyFont="1" applyBorder="1" applyAlignment="1">
      <alignment horizontal="center" vertical="center"/>
    </xf>
    <xf numFmtId="0" fontId="36" fillId="0" borderId="30" xfId="0" applyFont="1" applyBorder="1" applyAlignment="1">
      <alignment horizontal="center" vertical="center"/>
    </xf>
    <xf numFmtId="0" fontId="36" fillId="0" borderId="31" xfId="0" applyFont="1" applyBorder="1" applyAlignment="1">
      <alignment horizontal="center" vertical="center"/>
    </xf>
    <xf numFmtId="0" fontId="36" fillId="0" borderId="28" xfId="0" applyFont="1" applyBorder="1" applyAlignment="1">
      <alignment horizontal="center" vertical="center"/>
    </xf>
    <xf numFmtId="0" fontId="45" fillId="10" borderId="30" xfId="0" applyFont="1" applyFill="1" applyBorder="1" applyAlignment="1">
      <alignment horizontal="center" vertical="center"/>
    </xf>
    <xf numFmtId="0" fontId="45" fillId="10" borderId="31" xfId="0" applyFont="1" applyFill="1" applyBorder="1" applyAlignment="1">
      <alignment horizontal="center" vertical="center"/>
    </xf>
    <xf numFmtId="0" fontId="27" fillId="0" borderId="28" xfId="0" applyFont="1" applyBorder="1" applyAlignment="1">
      <alignment horizontal="center" vertical="center"/>
    </xf>
    <xf numFmtId="0" fontId="36" fillId="0" borderId="28" xfId="0" applyFont="1" applyBorder="1" applyAlignment="1" applyProtection="1">
      <alignment horizontal="center" vertical="center"/>
      <protection locked="0"/>
    </xf>
    <xf numFmtId="0" fontId="43" fillId="7" borderId="37" xfId="0" applyFont="1" applyFill="1" applyBorder="1" applyAlignment="1">
      <alignment horizontal="center" vertical="center"/>
    </xf>
    <xf numFmtId="0" fontId="43" fillId="7" borderId="0" xfId="0" applyFont="1" applyFill="1" applyAlignment="1">
      <alignment horizontal="center" vertical="center"/>
    </xf>
    <xf numFmtId="0" fontId="43" fillId="7" borderId="38" xfId="0" applyFont="1" applyFill="1" applyBorder="1" applyAlignment="1">
      <alignment horizontal="center" vertical="center"/>
    </xf>
    <xf numFmtId="14" fontId="42" fillId="7" borderId="37" xfId="0" applyNumberFormat="1" applyFont="1" applyFill="1" applyBorder="1" applyAlignment="1">
      <alignment horizontal="center" vertical="center"/>
    </xf>
    <xf numFmtId="14" fontId="42" fillId="7" borderId="0" xfId="0" applyNumberFormat="1" applyFont="1" applyFill="1" applyAlignment="1">
      <alignment horizontal="center" vertical="center"/>
    </xf>
    <xf numFmtId="14" fontId="42" fillId="7" borderId="38" xfId="0" applyNumberFormat="1" applyFont="1" applyFill="1" applyBorder="1" applyAlignment="1">
      <alignment horizontal="center" vertical="center"/>
    </xf>
    <xf numFmtId="0" fontId="39" fillId="6" borderId="37" xfId="0" applyFont="1" applyFill="1" applyBorder="1" applyAlignment="1">
      <alignment horizontal="center" vertical="center" wrapText="1"/>
    </xf>
    <xf numFmtId="0" fontId="39" fillId="6" borderId="0" xfId="0" applyFont="1" applyFill="1" applyAlignment="1">
      <alignment horizontal="center" vertical="center" wrapText="1"/>
    </xf>
    <xf numFmtId="0" fontId="39" fillId="6" borderId="38" xfId="0" applyFont="1" applyFill="1" applyBorder="1" applyAlignment="1">
      <alignment horizontal="center" vertical="center" wrapText="1"/>
    </xf>
    <xf numFmtId="0" fontId="38" fillId="6" borderId="37" xfId="0" applyFont="1" applyFill="1" applyBorder="1" applyAlignment="1">
      <alignment horizontal="center" vertical="center" wrapText="1"/>
    </xf>
    <xf numFmtId="0" fontId="38" fillId="6" borderId="38" xfId="0" applyFont="1" applyFill="1" applyBorder="1" applyAlignment="1">
      <alignment horizontal="center" vertical="center" wrapText="1"/>
    </xf>
    <xf numFmtId="0" fontId="43" fillId="7" borderId="39" xfId="0" applyFont="1" applyFill="1" applyBorder="1" applyAlignment="1">
      <alignment horizontal="center" vertical="center" wrapText="1"/>
    </xf>
    <xf numFmtId="0" fontId="43" fillId="7" borderId="32" xfId="0" applyFont="1" applyFill="1" applyBorder="1" applyAlignment="1">
      <alignment horizontal="center" vertical="center" wrapText="1"/>
    </xf>
    <xf numFmtId="0" fontId="46" fillId="7" borderId="34" xfId="0" applyFont="1" applyFill="1" applyBorder="1" applyAlignment="1">
      <alignment horizontal="center" vertical="center" wrapText="1"/>
    </xf>
    <xf numFmtId="0" fontId="46" fillId="7" borderId="35" xfId="0" applyFont="1" applyFill="1" applyBorder="1" applyAlignment="1">
      <alignment horizontal="center" vertical="center" wrapText="1"/>
    </xf>
    <xf numFmtId="0" fontId="46" fillId="7" borderId="36" xfId="0" applyFont="1" applyFill="1" applyBorder="1" applyAlignment="1">
      <alignment horizontal="center" vertical="center" wrapText="1"/>
    </xf>
    <xf numFmtId="0" fontId="46" fillId="7" borderId="28" xfId="0" applyFont="1" applyFill="1" applyBorder="1" applyAlignment="1">
      <alignment horizontal="center" vertical="center"/>
    </xf>
    <xf numFmtId="166" fontId="60" fillId="6" borderId="39" xfId="0" applyNumberFormat="1" applyFont="1" applyFill="1" applyBorder="1" applyAlignment="1" applyProtection="1">
      <alignment horizontal="center" vertical="center"/>
      <protection locked="0"/>
    </xf>
    <xf numFmtId="166" fontId="60" fillId="6" borderId="32" xfId="0" applyNumberFormat="1" applyFont="1" applyFill="1" applyBorder="1" applyAlignment="1" applyProtection="1">
      <alignment horizontal="center" vertical="center"/>
      <protection locked="0"/>
    </xf>
    <xf numFmtId="166" fontId="60" fillId="6" borderId="40" xfId="0" applyNumberFormat="1" applyFont="1" applyFill="1" applyBorder="1" applyAlignment="1" applyProtection="1">
      <alignment horizontal="center" vertical="center"/>
      <protection locked="0"/>
    </xf>
    <xf numFmtId="0" fontId="40" fillId="7" borderId="41" xfId="0" applyFont="1" applyFill="1" applyBorder="1" applyAlignment="1">
      <alignment horizontal="center" vertical="center"/>
    </xf>
    <xf numFmtId="0" fontId="40" fillId="7" borderId="33" xfId="0" applyFont="1" applyFill="1" applyBorder="1" applyAlignment="1">
      <alignment horizontal="center" vertical="center"/>
    </xf>
    <xf numFmtId="0" fontId="40" fillId="7" borderId="42" xfId="0" applyFont="1" applyFill="1" applyBorder="1" applyAlignment="1">
      <alignment horizontal="center" vertical="center"/>
    </xf>
    <xf numFmtId="168" fontId="60" fillId="6" borderId="39" xfId="0" applyNumberFormat="1" applyFont="1" applyFill="1" applyBorder="1" applyAlignment="1" applyProtection="1">
      <alignment horizontal="center" vertical="center" wrapText="1"/>
      <protection locked="0"/>
    </xf>
    <xf numFmtId="168" fontId="60" fillId="6" borderId="32" xfId="0" applyNumberFormat="1" applyFont="1" applyFill="1" applyBorder="1" applyAlignment="1" applyProtection="1">
      <alignment horizontal="center" vertical="center" wrapText="1"/>
      <protection locked="0"/>
    </xf>
    <xf numFmtId="168" fontId="60" fillId="6" borderId="40" xfId="0" applyNumberFormat="1" applyFont="1" applyFill="1" applyBorder="1" applyAlignment="1" applyProtection="1">
      <alignment horizontal="center" vertical="center" wrapText="1"/>
      <protection locked="0"/>
    </xf>
    <xf numFmtId="0" fontId="60" fillId="6" borderId="39"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protection locked="0"/>
    </xf>
    <xf numFmtId="0" fontId="60" fillId="6" borderId="40" xfId="0" applyFont="1" applyFill="1" applyBorder="1" applyAlignment="1" applyProtection="1">
      <alignment horizontal="center" vertical="center"/>
      <protection locked="0"/>
    </xf>
    <xf numFmtId="167" fontId="27" fillId="6" borderId="39" xfId="0" applyNumberFormat="1" applyFont="1" applyFill="1" applyBorder="1" applyAlignment="1">
      <alignment horizontal="center" vertical="center"/>
    </xf>
    <xf numFmtId="167" fontId="27" fillId="6" borderId="40" xfId="0" applyNumberFormat="1" applyFont="1" applyFill="1" applyBorder="1" applyAlignment="1">
      <alignment horizontal="center" vertical="center"/>
    </xf>
    <xf numFmtId="0" fontId="43" fillId="8" borderId="0" xfId="0" applyFont="1" applyFill="1" applyAlignment="1">
      <alignment horizontal="center" vertical="center" textRotation="90"/>
    </xf>
    <xf numFmtId="0" fontId="62" fillId="0" borderId="0" xfId="0" applyFont="1" applyAlignment="1">
      <alignment horizontal="center"/>
    </xf>
    <xf numFmtId="0" fontId="41" fillId="9" borderId="35" xfId="0" applyFont="1" applyFill="1" applyBorder="1" applyAlignment="1">
      <alignment horizontal="center" vertical="center" wrapText="1"/>
    </xf>
    <xf numFmtId="0" fontId="41" fillId="9" borderId="36" xfId="0" applyFont="1" applyFill="1" applyBorder="1" applyAlignment="1">
      <alignment horizontal="center" vertical="center" wrapText="1"/>
    </xf>
    <xf numFmtId="0" fontId="41" fillId="9" borderId="0" xfId="0" applyFont="1" applyFill="1" applyAlignment="1">
      <alignment horizontal="center" vertical="center" wrapText="1"/>
    </xf>
    <xf numFmtId="0" fontId="41" fillId="9" borderId="43" xfId="0" applyFont="1" applyFill="1" applyBorder="1" applyAlignment="1">
      <alignment horizontal="center" vertical="center" wrapText="1"/>
    </xf>
    <xf numFmtId="0" fontId="41" fillId="9" borderId="45" xfId="0" applyFont="1" applyFill="1" applyBorder="1" applyAlignment="1">
      <alignment horizontal="center" vertical="center" wrapText="1"/>
    </xf>
    <xf numFmtId="0" fontId="41" fillId="9" borderId="46" xfId="0" applyFont="1" applyFill="1" applyBorder="1" applyAlignment="1">
      <alignment horizontal="center" vertical="center" wrapText="1"/>
    </xf>
    <xf numFmtId="0" fontId="46" fillId="8" borderId="38" xfId="0" applyFont="1" applyFill="1" applyBorder="1" applyAlignment="1">
      <alignment horizontal="center" vertical="center" textRotation="90"/>
    </xf>
    <xf numFmtId="0" fontId="19" fillId="5" borderId="0" xfId="0" applyFont="1" applyFill="1" applyAlignment="1">
      <alignment horizontal="left" vertical="top" wrapText="1"/>
    </xf>
    <xf numFmtId="0" fontId="16" fillId="0" borderId="13" xfId="0" applyFont="1" applyBorder="1" applyAlignment="1">
      <alignment horizontal="left" vertical="center" wrapText="1"/>
    </xf>
    <xf numFmtId="0" fontId="16" fillId="0" borderId="15" xfId="0" applyFont="1" applyBorder="1" applyAlignment="1">
      <alignment horizontal="left" vertical="center" wrapText="1"/>
    </xf>
    <xf numFmtId="0" fontId="16" fillId="0" borderId="0" xfId="0" applyFont="1" applyAlignment="1">
      <alignment vertical="center" wrapText="1"/>
    </xf>
    <xf numFmtId="0" fontId="17" fillId="4" borderId="26" xfId="0" applyFont="1" applyFill="1" applyBorder="1" applyAlignment="1">
      <alignment horizontal="center" vertical="center" wrapText="1"/>
    </xf>
    <xf numFmtId="0" fontId="19" fillId="0" borderId="27" xfId="0" applyFont="1" applyBorder="1" applyAlignment="1">
      <alignment horizontal="center" vertical="center" wrapText="1"/>
    </xf>
    <xf numFmtId="0" fontId="20" fillId="0" borderId="0" xfId="0" applyFont="1" applyAlignment="1">
      <alignment horizontal="left"/>
    </xf>
    <xf numFmtId="0" fontId="19" fillId="0" borderId="10" xfId="0" applyFont="1" applyBorder="1" applyAlignment="1">
      <alignment horizontal="center" vertical="center"/>
    </xf>
    <xf numFmtId="0" fontId="19" fillId="0" borderId="18" xfId="0" applyFont="1" applyBorder="1" applyAlignment="1">
      <alignment horizontal="center" vertical="center"/>
    </xf>
    <xf numFmtId="0" fontId="16" fillId="0" borderId="19" xfId="0" applyFont="1" applyBorder="1" applyAlignment="1">
      <alignment horizontal="center"/>
    </xf>
    <xf numFmtId="0" fontId="16" fillId="0" borderId="20" xfId="0" applyFont="1" applyBorder="1" applyAlignment="1">
      <alignment horizontal="center"/>
    </xf>
    <xf numFmtId="0" fontId="16" fillId="0" borderId="21" xfId="0" applyFont="1" applyBorder="1" applyAlignment="1">
      <alignment horizontal="center"/>
    </xf>
    <xf numFmtId="0" fontId="16" fillId="0" borderId="0" xfId="0" applyFont="1" applyAlignment="1">
      <alignment horizontal="left" wrapText="1"/>
    </xf>
    <xf numFmtId="0" fontId="17" fillId="4" borderId="0" xfId="0" applyFont="1" applyFill="1" applyAlignment="1">
      <alignment horizontal="center"/>
    </xf>
    <xf numFmtId="14" fontId="16" fillId="0" borderId="15" xfId="0" applyNumberFormat="1" applyFont="1" applyBorder="1" applyAlignment="1" applyProtection="1">
      <alignment horizontal="center" vertical="center"/>
      <protection locked="0"/>
    </xf>
    <xf numFmtId="14" fontId="16" fillId="3" borderId="15" xfId="0" applyNumberFormat="1" applyFont="1" applyFill="1" applyBorder="1" applyAlignment="1" applyProtection="1">
      <alignment horizontal="center" vertical="center"/>
      <protection locked="0"/>
    </xf>
    <xf numFmtId="14" fontId="16" fillId="3" borderId="16" xfId="0" applyNumberFormat="1" applyFont="1" applyFill="1" applyBorder="1" applyAlignment="1" applyProtection="1">
      <alignment horizontal="center" vertical="center"/>
      <protection locked="0"/>
    </xf>
    <xf numFmtId="0" fontId="17" fillId="4" borderId="4" xfId="0" applyFont="1" applyFill="1" applyBorder="1" applyAlignment="1">
      <alignment horizontal="left" vertical="center"/>
    </xf>
    <xf numFmtId="0" fontId="16" fillId="0" borderId="4" xfId="0" applyFont="1" applyBorder="1" applyAlignment="1">
      <alignment horizontal="center" vertical="center"/>
    </xf>
    <xf numFmtId="0" fontId="16" fillId="0" borderId="15" xfId="0" applyFont="1" applyBorder="1" applyAlignment="1" applyProtection="1">
      <alignment horizontal="center" vertical="top" wrapText="1"/>
      <protection locked="0"/>
    </xf>
    <xf numFmtId="0" fontId="16" fillId="0" borderId="16" xfId="0" applyFont="1" applyBorder="1" applyAlignment="1" applyProtection="1">
      <alignment horizontal="center" vertical="top" wrapText="1"/>
      <protection locked="0"/>
    </xf>
    <xf numFmtId="0" fontId="16" fillId="0" borderId="0" xfId="0" applyFont="1" applyAlignment="1">
      <alignment horizontal="left" vertical="center" wrapText="1"/>
    </xf>
    <xf numFmtId="0" fontId="20" fillId="0" borderId="0" xfId="0" applyFont="1" applyAlignment="1">
      <alignment horizontal="left" vertical="center"/>
    </xf>
    <xf numFmtId="0" fontId="16" fillId="0" borderId="0" xfId="0" applyFont="1" applyAlignment="1">
      <alignment horizontal="center" vertical="top"/>
    </xf>
    <xf numFmtId="14" fontId="16" fillId="0" borderId="0" xfId="0" applyNumberFormat="1" applyFont="1" applyAlignment="1">
      <alignment horizontal="center"/>
    </xf>
    <xf numFmtId="0" fontId="17" fillId="4" borderId="0" xfId="0" applyFont="1" applyFill="1" applyAlignment="1">
      <alignment horizontal="center" vertical="center"/>
    </xf>
    <xf numFmtId="0" fontId="17" fillId="4" borderId="10" xfId="0" applyFont="1" applyFill="1" applyBorder="1" applyAlignment="1">
      <alignment horizontal="center" vertical="center"/>
    </xf>
    <xf numFmtId="0" fontId="16" fillId="0" borderId="10" xfId="0" applyFont="1" applyBorder="1" applyAlignment="1">
      <alignment horizontal="center" vertical="center"/>
    </xf>
    <xf numFmtId="0" fontId="16" fillId="0" borderId="10" xfId="0" applyFont="1" applyBorder="1" applyAlignment="1">
      <alignment horizontal="center"/>
    </xf>
    <xf numFmtId="0" fontId="16" fillId="0" borderId="13" xfId="0" applyFont="1" applyBorder="1" applyAlignment="1">
      <alignment vertical="center" wrapText="1"/>
    </xf>
    <xf numFmtId="0" fontId="16" fillId="0" borderId="15" xfId="0" applyFont="1" applyBorder="1" applyAlignment="1">
      <alignment vertical="center" wrapText="1"/>
    </xf>
    <xf numFmtId="0" fontId="16" fillId="0" borderId="13" xfId="0" applyFont="1" applyBorder="1" applyAlignment="1">
      <alignment horizontal="center" vertical="center"/>
    </xf>
    <xf numFmtId="0" fontId="16" fillId="0" borderId="16" xfId="0" applyFont="1" applyBorder="1" applyAlignment="1">
      <alignment horizontal="center" vertical="center"/>
    </xf>
    <xf numFmtId="0" fontId="16" fillId="0" borderId="13" xfId="0" applyFont="1" applyBorder="1" applyAlignment="1">
      <alignment horizontal="left"/>
    </xf>
    <xf numFmtId="0" fontId="16" fillId="0" borderId="16" xfId="0" applyFont="1" applyBorder="1" applyAlignment="1">
      <alignment horizontal="left"/>
    </xf>
    <xf numFmtId="0" fontId="30" fillId="0" borderId="44" xfId="0" applyFont="1" applyBorder="1" applyAlignment="1" applyProtection="1">
      <alignment horizontal="center" vertical="center"/>
      <protection locked="0"/>
    </xf>
    <xf numFmtId="0" fontId="30" fillId="0" borderId="0" xfId="0" applyFont="1" applyAlignment="1" applyProtection="1">
      <alignment horizontal="center" vertical="center"/>
      <protection locked="0"/>
    </xf>
    <xf numFmtId="0" fontId="30" fillId="0" borderId="43" xfId="0" applyFont="1" applyBorder="1" applyAlignment="1" applyProtection="1">
      <alignment horizontal="center" vertical="center"/>
      <protection locked="0"/>
    </xf>
    <xf numFmtId="0" fontId="30" fillId="0" borderId="47" xfId="0" applyFont="1" applyBorder="1" applyAlignment="1" applyProtection="1">
      <alignment horizontal="center" vertical="center"/>
      <protection locked="0"/>
    </xf>
    <xf numFmtId="0" fontId="30" fillId="0" borderId="45" xfId="0" applyFont="1" applyBorder="1" applyAlignment="1" applyProtection="1">
      <alignment horizontal="center" vertical="center"/>
      <protection locked="0"/>
    </xf>
    <xf numFmtId="0" fontId="30" fillId="0" borderId="46" xfId="0" applyFont="1" applyBorder="1" applyAlignment="1" applyProtection="1">
      <alignment horizontal="center" vertical="center"/>
      <protection locked="0"/>
    </xf>
  </cellXfs>
  <cellStyles count="6">
    <cellStyle name="Euro" xfId="1" xr:uid="{00000000-0005-0000-0000-000000000000}"/>
    <cellStyle name="Euro 2" xfId="2" xr:uid="{00000000-0005-0000-0000-000001000000}"/>
    <cellStyle name="Euro 3" xfId="3" xr:uid="{00000000-0005-0000-0000-000002000000}"/>
    <cellStyle name="Lien hypertexte" xfId="4" builtinId="8"/>
    <cellStyle name="Normal" xfId="0" builtinId="0"/>
    <cellStyle name="Normal 2" xfId="5" xr:uid="{00000000-0005-0000-0000-000006000000}"/>
  </cellStyles>
  <dxfs count="3">
    <dxf>
      <font>
        <color rgb="FFEFFCFF"/>
      </font>
      <fill>
        <patternFill>
          <bgColor rgb="FFEFFCFF"/>
        </patternFill>
      </fill>
    </dxf>
    <dxf>
      <font>
        <b/>
        <i val="0"/>
        <color theme="0"/>
      </font>
    </dxf>
    <dxf>
      <font>
        <b/>
        <i val="0"/>
        <color theme="0"/>
      </font>
      <fill>
        <patternFill>
          <bgColor rgb="FF00B0F0"/>
        </patternFill>
      </fill>
    </dxf>
  </dxfs>
  <tableStyles count="0" defaultTableStyle="TableStyleMedium9" defaultPivotStyle="PivotStyleLight16"/>
  <colors>
    <mruColors>
      <color rgb="FF336699"/>
      <color rgb="FFDDDDFF"/>
      <color rgb="FFA6C4E2"/>
      <color rgb="FFCCCCFF"/>
      <color rgb="FFE1F5FF"/>
      <color rgb="FFEFFCFF"/>
      <color rgb="FF7ABC32"/>
      <color rgb="FFE2005B"/>
      <color rgb="FFD5F4FF"/>
      <color rgb="FFE5F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jpe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20" Type="http://schemas.openxmlformats.org/officeDocument/2006/relationships/image" Target="../media/image20.png"/><Relationship Id="rId41" Type="http://schemas.openxmlformats.org/officeDocument/2006/relationships/image" Target="../media/image4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7.jpeg"/><Relationship Id="rId1" Type="http://schemas.openxmlformats.org/officeDocument/2006/relationships/image" Target="../media/image46.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361950</xdr:colOff>
      <xdr:row>2</xdr:row>
      <xdr:rowOff>162963</xdr:rowOff>
    </xdr:to>
    <xdr:pic>
      <xdr:nvPicPr>
        <xdr:cNvPr id="14" name="Image 13">
          <a:extLst>
            <a:ext uri="{FF2B5EF4-FFF2-40B4-BE49-F238E27FC236}">
              <a16:creationId xmlns:a16="http://schemas.microsoft.com/office/drawing/2014/main" id="{163CECEF-E9B5-4DE8-BDDC-C5C41DF240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590675" cy="582063"/>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314327</xdr:colOff>
      <xdr:row>22</xdr:row>
      <xdr:rowOff>38099</xdr:rowOff>
    </xdr:from>
    <xdr:to>
      <xdr:col>17</xdr:col>
      <xdr:colOff>57276</xdr:colOff>
      <xdr:row>23</xdr:row>
      <xdr:rowOff>4349</xdr:rowOff>
    </xdr:to>
    <xdr:pic>
      <xdr:nvPicPr>
        <xdr:cNvPr id="6" name="Image 5">
          <a:extLst>
            <a:ext uri="{FF2B5EF4-FFF2-40B4-BE49-F238E27FC236}">
              <a16:creationId xmlns:a16="http://schemas.microsoft.com/office/drawing/2014/main" id="{513DA954-0933-7D9D-D65E-FC47D326401D}"/>
            </a:ext>
          </a:extLst>
        </xdr:cNvPr>
        <xdr:cNvPicPr>
          <a:picLocks noChangeAspect="1"/>
        </xdr:cNvPicPr>
      </xdr:nvPicPr>
      <xdr:blipFill>
        <a:blip xmlns:r="http://schemas.openxmlformats.org/officeDocument/2006/relationships" r:embed="rId2"/>
        <a:stretch>
          <a:fillRect/>
        </a:stretch>
      </xdr:blipFill>
      <xdr:spPr>
        <a:xfrm>
          <a:off x="5353052" y="4457699"/>
          <a:ext cx="504949" cy="252000"/>
        </a:xfrm>
        <a:prstGeom prst="rect">
          <a:avLst/>
        </a:prstGeom>
      </xdr:spPr>
    </xdr:pic>
    <xdr:clientData/>
  </xdr:twoCellAnchor>
  <xdr:twoCellAnchor editAs="oneCell">
    <xdr:from>
      <xdr:col>16</xdr:col>
      <xdr:colOff>97878</xdr:colOff>
      <xdr:row>25</xdr:row>
      <xdr:rowOff>28575</xdr:rowOff>
    </xdr:from>
    <xdr:to>
      <xdr:col>16</xdr:col>
      <xdr:colOff>298984</xdr:colOff>
      <xdr:row>25</xdr:row>
      <xdr:rowOff>244575</xdr:rowOff>
    </xdr:to>
    <xdr:pic>
      <xdr:nvPicPr>
        <xdr:cNvPr id="10" name="Image 9">
          <a:extLst>
            <a:ext uri="{FF2B5EF4-FFF2-40B4-BE49-F238E27FC236}">
              <a16:creationId xmlns:a16="http://schemas.microsoft.com/office/drawing/2014/main" id="{99EE9CCD-FC45-B66A-B9EA-2725C61D1275}"/>
            </a:ext>
          </a:extLst>
        </xdr:cNvPr>
        <xdr:cNvPicPr>
          <a:picLocks noChangeAspect="1"/>
        </xdr:cNvPicPr>
      </xdr:nvPicPr>
      <xdr:blipFill>
        <a:blip xmlns:r="http://schemas.openxmlformats.org/officeDocument/2006/relationships" r:embed="rId3"/>
        <a:stretch>
          <a:fillRect/>
        </a:stretch>
      </xdr:blipFill>
      <xdr:spPr>
        <a:xfrm>
          <a:off x="5517603" y="5191125"/>
          <a:ext cx="201106" cy="216000"/>
        </a:xfrm>
        <a:prstGeom prst="rect">
          <a:avLst/>
        </a:prstGeom>
      </xdr:spPr>
    </xdr:pic>
    <xdr:clientData/>
  </xdr:twoCellAnchor>
  <xdr:twoCellAnchor editAs="oneCell">
    <xdr:from>
      <xdr:col>16</xdr:col>
      <xdr:colOff>57152</xdr:colOff>
      <xdr:row>35</xdr:row>
      <xdr:rowOff>28575</xdr:rowOff>
    </xdr:from>
    <xdr:to>
      <xdr:col>16</xdr:col>
      <xdr:colOff>297182</xdr:colOff>
      <xdr:row>35</xdr:row>
      <xdr:rowOff>244575</xdr:rowOff>
    </xdr:to>
    <xdr:pic>
      <xdr:nvPicPr>
        <xdr:cNvPr id="11" name="Image 10" descr="Assiette plate en porcelaine 200 mm - 1">
          <a:extLst>
            <a:ext uri="{FF2B5EF4-FFF2-40B4-BE49-F238E27FC236}">
              <a16:creationId xmlns:a16="http://schemas.microsoft.com/office/drawing/2014/main" id="{0468327F-2844-B274-7B51-DA3845F5B19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6877" y="7648575"/>
          <a:ext cx="240030" cy="2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43363</xdr:colOff>
      <xdr:row>37</xdr:row>
      <xdr:rowOff>28575</xdr:rowOff>
    </xdr:from>
    <xdr:to>
      <xdr:col>16</xdr:col>
      <xdr:colOff>309101</xdr:colOff>
      <xdr:row>37</xdr:row>
      <xdr:rowOff>244575</xdr:rowOff>
    </xdr:to>
    <xdr:pic>
      <xdr:nvPicPr>
        <xdr:cNvPr id="12" name="Image 11">
          <a:extLst>
            <a:ext uri="{FF2B5EF4-FFF2-40B4-BE49-F238E27FC236}">
              <a16:creationId xmlns:a16="http://schemas.microsoft.com/office/drawing/2014/main" id="{DE50B8D1-01E7-8F8B-AEEB-A04994357A2C}"/>
            </a:ext>
          </a:extLst>
        </xdr:cNvPr>
        <xdr:cNvPicPr>
          <a:picLocks noChangeAspect="1"/>
        </xdr:cNvPicPr>
      </xdr:nvPicPr>
      <xdr:blipFill>
        <a:blip xmlns:r="http://schemas.openxmlformats.org/officeDocument/2006/relationships" r:embed="rId5"/>
        <a:stretch>
          <a:fillRect/>
        </a:stretch>
      </xdr:blipFill>
      <xdr:spPr>
        <a:xfrm>
          <a:off x="5463088" y="8162925"/>
          <a:ext cx="265738" cy="216000"/>
        </a:xfrm>
        <a:prstGeom prst="rect">
          <a:avLst/>
        </a:prstGeom>
      </xdr:spPr>
    </xdr:pic>
    <xdr:clientData/>
  </xdr:twoCellAnchor>
  <xdr:twoCellAnchor editAs="oneCell">
    <xdr:from>
      <xdr:col>16</xdr:col>
      <xdr:colOff>12705</xdr:colOff>
      <xdr:row>36</xdr:row>
      <xdr:rowOff>28575</xdr:rowOff>
    </xdr:from>
    <xdr:to>
      <xdr:col>16</xdr:col>
      <xdr:colOff>316210</xdr:colOff>
      <xdr:row>36</xdr:row>
      <xdr:rowOff>244575</xdr:rowOff>
    </xdr:to>
    <xdr:pic>
      <xdr:nvPicPr>
        <xdr:cNvPr id="13" name="Image 12">
          <a:extLst>
            <a:ext uri="{FF2B5EF4-FFF2-40B4-BE49-F238E27FC236}">
              <a16:creationId xmlns:a16="http://schemas.microsoft.com/office/drawing/2014/main" id="{63D508AC-630F-7735-B702-C2B390EF8221}"/>
            </a:ext>
          </a:extLst>
        </xdr:cNvPr>
        <xdr:cNvPicPr>
          <a:picLocks noChangeAspect="1"/>
        </xdr:cNvPicPr>
      </xdr:nvPicPr>
      <xdr:blipFill>
        <a:blip xmlns:r="http://schemas.openxmlformats.org/officeDocument/2006/relationships" r:embed="rId6"/>
        <a:stretch>
          <a:fillRect/>
        </a:stretch>
      </xdr:blipFill>
      <xdr:spPr>
        <a:xfrm>
          <a:off x="5432430" y="7905750"/>
          <a:ext cx="303505" cy="216000"/>
        </a:xfrm>
        <a:prstGeom prst="rect">
          <a:avLst/>
        </a:prstGeom>
      </xdr:spPr>
    </xdr:pic>
    <xdr:clientData/>
  </xdr:twoCellAnchor>
  <xdr:twoCellAnchor editAs="oneCell">
    <xdr:from>
      <xdr:col>16</xdr:col>
      <xdr:colOff>74754</xdr:colOff>
      <xdr:row>38</xdr:row>
      <xdr:rowOff>19048</xdr:rowOff>
    </xdr:from>
    <xdr:to>
      <xdr:col>16</xdr:col>
      <xdr:colOff>320830</xdr:colOff>
      <xdr:row>38</xdr:row>
      <xdr:rowOff>235048</xdr:rowOff>
    </xdr:to>
    <xdr:pic>
      <xdr:nvPicPr>
        <xdr:cNvPr id="15" name="Image 14">
          <a:extLst>
            <a:ext uri="{FF2B5EF4-FFF2-40B4-BE49-F238E27FC236}">
              <a16:creationId xmlns:a16="http://schemas.microsoft.com/office/drawing/2014/main" id="{A68E9CE8-76D6-45AC-2C56-DEADEE408203}"/>
            </a:ext>
          </a:extLst>
        </xdr:cNvPr>
        <xdr:cNvPicPr>
          <a:picLocks noChangeAspect="1"/>
        </xdr:cNvPicPr>
      </xdr:nvPicPr>
      <xdr:blipFill>
        <a:blip xmlns:r="http://schemas.openxmlformats.org/officeDocument/2006/relationships" r:embed="rId7"/>
        <a:stretch>
          <a:fillRect/>
        </a:stretch>
      </xdr:blipFill>
      <xdr:spPr>
        <a:xfrm>
          <a:off x="5494479" y="8410573"/>
          <a:ext cx="246076" cy="216000"/>
        </a:xfrm>
        <a:prstGeom prst="rect">
          <a:avLst/>
        </a:prstGeom>
      </xdr:spPr>
    </xdr:pic>
    <xdr:clientData/>
  </xdr:twoCellAnchor>
  <xdr:twoCellAnchor editAs="oneCell">
    <xdr:from>
      <xdr:col>16</xdr:col>
      <xdr:colOff>47275</xdr:colOff>
      <xdr:row>39</xdr:row>
      <xdr:rowOff>28573</xdr:rowOff>
    </xdr:from>
    <xdr:to>
      <xdr:col>16</xdr:col>
      <xdr:colOff>353496</xdr:colOff>
      <xdr:row>39</xdr:row>
      <xdr:rowOff>244573</xdr:rowOff>
    </xdr:to>
    <xdr:pic>
      <xdr:nvPicPr>
        <xdr:cNvPr id="16" name="Image 15">
          <a:extLst>
            <a:ext uri="{FF2B5EF4-FFF2-40B4-BE49-F238E27FC236}">
              <a16:creationId xmlns:a16="http://schemas.microsoft.com/office/drawing/2014/main" id="{3F48D0F1-F71C-8D2C-A996-05DA71FF420A}"/>
            </a:ext>
          </a:extLst>
        </xdr:cNvPr>
        <xdr:cNvPicPr>
          <a:picLocks noChangeAspect="1"/>
        </xdr:cNvPicPr>
      </xdr:nvPicPr>
      <xdr:blipFill>
        <a:blip xmlns:r="http://schemas.openxmlformats.org/officeDocument/2006/relationships" r:embed="rId8"/>
        <a:stretch>
          <a:fillRect/>
        </a:stretch>
      </xdr:blipFill>
      <xdr:spPr>
        <a:xfrm>
          <a:off x="5467000" y="8677273"/>
          <a:ext cx="306221" cy="216000"/>
        </a:xfrm>
        <a:prstGeom prst="rect">
          <a:avLst/>
        </a:prstGeom>
      </xdr:spPr>
    </xdr:pic>
    <xdr:clientData/>
  </xdr:twoCellAnchor>
  <xdr:twoCellAnchor editAs="oneCell">
    <xdr:from>
      <xdr:col>16</xdr:col>
      <xdr:colOff>66676</xdr:colOff>
      <xdr:row>31</xdr:row>
      <xdr:rowOff>24435</xdr:rowOff>
    </xdr:from>
    <xdr:to>
      <xdr:col>16</xdr:col>
      <xdr:colOff>261133</xdr:colOff>
      <xdr:row>31</xdr:row>
      <xdr:rowOff>240435</xdr:rowOff>
    </xdr:to>
    <xdr:pic>
      <xdr:nvPicPr>
        <xdr:cNvPr id="17" name="Image 16">
          <a:extLst>
            <a:ext uri="{FF2B5EF4-FFF2-40B4-BE49-F238E27FC236}">
              <a16:creationId xmlns:a16="http://schemas.microsoft.com/office/drawing/2014/main" id="{2264604F-CC97-DDB6-AC15-4D2621E8CCDC}"/>
            </a:ext>
          </a:extLst>
        </xdr:cNvPr>
        <xdr:cNvPicPr>
          <a:picLocks noChangeAspect="1"/>
        </xdr:cNvPicPr>
      </xdr:nvPicPr>
      <xdr:blipFill>
        <a:blip xmlns:r="http://schemas.openxmlformats.org/officeDocument/2006/relationships" r:embed="rId9"/>
        <a:stretch>
          <a:fillRect/>
        </a:stretch>
      </xdr:blipFill>
      <xdr:spPr>
        <a:xfrm>
          <a:off x="5486401" y="6615735"/>
          <a:ext cx="194457" cy="216000"/>
        </a:xfrm>
        <a:prstGeom prst="rect">
          <a:avLst/>
        </a:prstGeom>
      </xdr:spPr>
    </xdr:pic>
    <xdr:clientData/>
  </xdr:twoCellAnchor>
  <xdr:twoCellAnchor editAs="oneCell">
    <xdr:from>
      <xdr:col>15</xdr:col>
      <xdr:colOff>210135</xdr:colOff>
      <xdr:row>44</xdr:row>
      <xdr:rowOff>38100</xdr:rowOff>
    </xdr:from>
    <xdr:to>
      <xdr:col>17</xdr:col>
      <xdr:colOff>132135</xdr:colOff>
      <xdr:row>44</xdr:row>
      <xdr:rowOff>221780</xdr:rowOff>
    </xdr:to>
    <xdr:pic>
      <xdr:nvPicPr>
        <xdr:cNvPr id="19" name="Image 18">
          <a:extLst>
            <a:ext uri="{FF2B5EF4-FFF2-40B4-BE49-F238E27FC236}">
              <a16:creationId xmlns:a16="http://schemas.microsoft.com/office/drawing/2014/main" id="{1B2FC320-75EC-A370-3D3F-C7AA1FBEAA0B}"/>
            </a:ext>
          </a:extLst>
        </xdr:cNvPr>
        <xdr:cNvPicPr>
          <a:picLocks noChangeAspect="1"/>
        </xdr:cNvPicPr>
      </xdr:nvPicPr>
      <xdr:blipFill>
        <a:blip xmlns:r="http://schemas.openxmlformats.org/officeDocument/2006/relationships" r:embed="rId10"/>
        <a:stretch>
          <a:fillRect/>
        </a:stretch>
      </xdr:blipFill>
      <xdr:spPr>
        <a:xfrm rot="5400000">
          <a:off x="5499020" y="8608090"/>
          <a:ext cx="183680" cy="684000"/>
        </a:xfrm>
        <a:prstGeom prst="rect">
          <a:avLst/>
        </a:prstGeom>
      </xdr:spPr>
    </xdr:pic>
    <xdr:clientData/>
  </xdr:twoCellAnchor>
  <xdr:twoCellAnchor editAs="oneCell">
    <xdr:from>
      <xdr:col>16</xdr:col>
      <xdr:colOff>76199</xdr:colOff>
      <xdr:row>51</xdr:row>
      <xdr:rowOff>28815</xdr:rowOff>
    </xdr:from>
    <xdr:to>
      <xdr:col>16</xdr:col>
      <xdr:colOff>332572</xdr:colOff>
      <xdr:row>51</xdr:row>
      <xdr:rowOff>280815</xdr:rowOff>
    </xdr:to>
    <xdr:pic>
      <xdr:nvPicPr>
        <xdr:cNvPr id="20" name="Image 19">
          <a:extLst>
            <a:ext uri="{FF2B5EF4-FFF2-40B4-BE49-F238E27FC236}">
              <a16:creationId xmlns:a16="http://schemas.microsoft.com/office/drawing/2014/main" id="{E38D65C6-E772-BD66-839C-E1CE781682CE}"/>
            </a:ext>
          </a:extLst>
        </xdr:cNvPr>
        <xdr:cNvPicPr>
          <a:picLocks noChangeAspect="1"/>
        </xdr:cNvPicPr>
      </xdr:nvPicPr>
      <xdr:blipFill>
        <a:blip xmlns:r="http://schemas.openxmlformats.org/officeDocument/2006/relationships" r:embed="rId11"/>
        <a:stretch>
          <a:fillRect/>
        </a:stretch>
      </xdr:blipFill>
      <xdr:spPr>
        <a:xfrm>
          <a:off x="5495924" y="11449290"/>
          <a:ext cx="256373" cy="252000"/>
        </a:xfrm>
        <a:prstGeom prst="rect">
          <a:avLst/>
        </a:prstGeom>
      </xdr:spPr>
    </xdr:pic>
    <xdr:clientData/>
  </xdr:twoCellAnchor>
  <xdr:twoCellAnchor editAs="oneCell">
    <xdr:from>
      <xdr:col>16</xdr:col>
      <xdr:colOff>84158</xdr:colOff>
      <xdr:row>47</xdr:row>
      <xdr:rowOff>28575</xdr:rowOff>
    </xdr:from>
    <xdr:to>
      <xdr:col>16</xdr:col>
      <xdr:colOff>298803</xdr:colOff>
      <xdr:row>47</xdr:row>
      <xdr:rowOff>280575</xdr:rowOff>
    </xdr:to>
    <xdr:pic>
      <xdr:nvPicPr>
        <xdr:cNvPr id="22" name="Image 21">
          <a:extLst>
            <a:ext uri="{FF2B5EF4-FFF2-40B4-BE49-F238E27FC236}">
              <a16:creationId xmlns:a16="http://schemas.microsoft.com/office/drawing/2014/main" id="{99BFBBA0-3402-12AD-34DD-8ACA1928AD34}"/>
            </a:ext>
          </a:extLst>
        </xdr:cNvPr>
        <xdr:cNvPicPr>
          <a:picLocks noChangeAspect="1"/>
        </xdr:cNvPicPr>
      </xdr:nvPicPr>
      <xdr:blipFill>
        <a:blip xmlns:r="http://schemas.openxmlformats.org/officeDocument/2006/relationships" r:embed="rId12"/>
        <a:stretch>
          <a:fillRect/>
        </a:stretch>
      </xdr:blipFill>
      <xdr:spPr>
        <a:xfrm>
          <a:off x="5503883" y="10534650"/>
          <a:ext cx="214645" cy="252000"/>
        </a:xfrm>
        <a:prstGeom prst="rect">
          <a:avLst/>
        </a:prstGeom>
      </xdr:spPr>
    </xdr:pic>
    <xdr:clientData/>
  </xdr:twoCellAnchor>
  <xdr:twoCellAnchor editAs="oneCell">
    <xdr:from>
      <xdr:col>16</xdr:col>
      <xdr:colOff>2720</xdr:colOff>
      <xdr:row>40</xdr:row>
      <xdr:rowOff>25159</xdr:rowOff>
    </xdr:from>
    <xdr:to>
      <xdr:col>16</xdr:col>
      <xdr:colOff>360708</xdr:colOff>
      <xdr:row>40</xdr:row>
      <xdr:rowOff>241159</xdr:rowOff>
    </xdr:to>
    <xdr:pic>
      <xdr:nvPicPr>
        <xdr:cNvPr id="3" name="Image 2">
          <a:extLst>
            <a:ext uri="{FF2B5EF4-FFF2-40B4-BE49-F238E27FC236}">
              <a16:creationId xmlns:a16="http://schemas.microsoft.com/office/drawing/2014/main" id="{3F81FDB2-597E-C72D-FC92-413366DCE021}"/>
            </a:ext>
          </a:extLst>
        </xdr:cNvPr>
        <xdr:cNvPicPr>
          <a:picLocks noChangeAspect="1"/>
        </xdr:cNvPicPr>
      </xdr:nvPicPr>
      <xdr:blipFill>
        <a:blip xmlns:r="http://schemas.openxmlformats.org/officeDocument/2006/relationships" r:embed="rId13"/>
        <a:stretch>
          <a:fillRect/>
        </a:stretch>
      </xdr:blipFill>
      <xdr:spPr>
        <a:xfrm>
          <a:off x="5422445" y="8931034"/>
          <a:ext cx="357988" cy="216000"/>
        </a:xfrm>
        <a:prstGeom prst="rect">
          <a:avLst/>
        </a:prstGeom>
      </xdr:spPr>
    </xdr:pic>
    <xdr:clientData/>
  </xdr:twoCellAnchor>
  <xdr:twoCellAnchor editAs="oneCell">
    <xdr:from>
      <xdr:col>16</xdr:col>
      <xdr:colOff>38100</xdr:colOff>
      <xdr:row>23</xdr:row>
      <xdr:rowOff>25852</xdr:rowOff>
    </xdr:from>
    <xdr:to>
      <xdr:col>16</xdr:col>
      <xdr:colOff>304800</xdr:colOff>
      <xdr:row>23</xdr:row>
      <xdr:rowOff>277852</xdr:rowOff>
    </xdr:to>
    <xdr:pic>
      <xdr:nvPicPr>
        <xdr:cNvPr id="23" name="Image 22">
          <a:extLst>
            <a:ext uri="{FF2B5EF4-FFF2-40B4-BE49-F238E27FC236}">
              <a16:creationId xmlns:a16="http://schemas.microsoft.com/office/drawing/2014/main" id="{A79F8E73-DBC9-442D-62E4-3A8B78AFDFEB}"/>
            </a:ext>
          </a:extLst>
        </xdr:cNvPr>
        <xdr:cNvPicPr>
          <a:picLocks noChangeAspect="1"/>
        </xdr:cNvPicPr>
      </xdr:nvPicPr>
      <xdr:blipFill>
        <a:blip xmlns:r="http://schemas.openxmlformats.org/officeDocument/2006/relationships" r:embed="rId14"/>
        <a:stretch>
          <a:fillRect/>
        </a:stretch>
      </xdr:blipFill>
      <xdr:spPr>
        <a:xfrm>
          <a:off x="5457825" y="4731202"/>
          <a:ext cx="266700" cy="252000"/>
        </a:xfrm>
        <a:prstGeom prst="rect">
          <a:avLst/>
        </a:prstGeom>
      </xdr:spPr>
    </xdr:pic>
    <xdr:clientData/>
  </xdr:twoCellAnchor>
  <xdr:twoCellAnchor editAs="oneCell">
    <xdr:from>
      <xdr:col>15</xdr:col>
      <xdr:colOff>285752</xdr:colOff>
      <xdr:row>18</xdr:row>
      <xdr:rowOff>27319</xdr:rowOff>
    </xdr:from>
    <xdr:to>
      <xdr:col>17</xdr:col>
      <xdr:colOff>56083</xdr:colOff>
      <xdr:row>18</xdr:row>
      <xdr:rowOff>279319</xdr:rowOff>
    </xdr:to>
    <xdr:pic>
      <xdr:nvPicPr>
        <xdr:cNvPr id="25" name="Image 24">
          <a:extLst>
            <a:ext uri="{FF2B5EF4-FFF2-40B4-BE49-F238E27FC236}">
              <a16:creationId xmlns:a16="http://schemas.microsoft.com/office/drawing/2014/main" id="{D668515F-ED7A-B8DA-141B-5F39749E6701}"/>
            </a:ext>
          </a:extLst>
        </xdr:cNvPr>
        <xdr:cNvPicPr>
          <a:picLocks noChangeAspect="1"/>
        </xdr:cNvPicPr>
      </xdr:nvPicPr>
      <xdr:blipFill>
        <a:blip xmlns:r="http://schemas.openxmlformats.org/officeDocument/2006/relationships" r:embed="rId15"/>
        <a:stretch>
          <a:fillRect/>
        </a:stretch>
      </xdr:blipFill>
      <xdr:spPr>
        <a:xfrm>
          <a:off x="5324477" y="3303919"/>
          <a:ext cx="532331" cy="252000"/>
        </a:xfrm>
        <a:prstGeom prst="rect">
          <a:avLst/>
        </a:prstGeom>
      </xdr:spPr>
    </xdr:pic>
    <xdr:clientData/>
  </xdr:twoCellAnchor>
  <xdr:twoCellAnchor editAs="oneCell">
    <xdr:from>
      <xdr:col>15</xdr:col>
      <xdr:colOff>314326</xdr:colOff>
      <xdr:row>19</xdr:row>
      <xdr:rowOff>31750</xdr:rowOff>
    </xdr:from>
    <xdr:to>
      <xdr:col>17</xdr:col>
      <xdr:colOff>92326</xdr:colOff>
      <xdr:row>19</xdr:row>
      <xdr:rowOff>283750</xdr:rowOff>
    </xdr:to>
    <xdr:pic>
      <xdr:nvPicPr>
        <xdr:cNvPr id="26" name="Image 25">
          <a:extLst>
            <a:ext uri="{FF2B5EF4-FFF2-40B4-BE49-F238E27FC236}">
              <a16:creationId xmlns:a16="http://schemas.microsoft.com/office/drawing/2014/main" id="{5FE15B7D-61ED-6E14-4ED6-2A0F6083A65E}"/>
            </a:ext>
          </a:extLst>
        </xdr:cNvPr>
        <xdr:cNvPicPr>
          <a:picLocks noChangeAspect="1"/>
        </xdr:cNvPicPr>
      </xdr:nvPicPr>
      <xdr:blipFill>
        <a:blip xmlns:r="http://schemas.openxmlformats.org/officeDocument/2006/relationships" r:embed="rId16"/>
        <a:stretch>
          <a:fillRect/>
        </a:stretch>
      </xdr:blipFill>
      <xdr:spPr>
        <a:xfrm>
          <a:off x="5353051" y="3594100"/>
          <a:ext cx="540000" cy="252000"/>
        </a:xfrm>
        <a:prstGeom prst="rect">
          <a:avLst/>
        </a:prstGeom>
      </xdr:spPr>
    </xdr:pic>
    <xdr:clientData/>
  </xdr:twoCellAnchor>
  <xdr:twoCellAnchor editAs="oneCell">
    <xdr:from>
      <xdr:col>15</xdr:col>
      <xdr:colOff>314326</xdr:colOff>
      <xdr:row>20</xdr:row>
      <xdr:rowOff>33487</xdr:rowOff>
    </xdr:from>
    <xdr:to>
      <xdr:col>17</xdr:col>
      <xdr:colOff>114458</xdr:colOff>
      <xdr:row>20</xdr:row>
      <xdr:rowOff>285487</xdr:rowOff>
    </xdr:to>
    <xdr:pic>
      <xdr:nvPicPr>
        <xdr:cNvPr id="27" name="Image 26">
          <a:extLst>
            <a:ext uri="{FF2B5EF4-FFF2-40B4-BE49-F238E27FC236}">
              <a16:creationId xmlns:a16="http://schemas.microsoft.com/office/drawing/2014/main" id="{0EA6DC21-F10B-519F-4254-0F7B725BFF69}"/>
            </a:ext>
          </a:extLst>
        </xdr:cNvPr>
        <xdr:cNvPicPr>
          <a:picLocks noChangeAspect="1"/>
        </xdr:cNvPicPr>
      </xdr:nvPicPr>
      <xdr:blipFill>
        <a:blip xmlns:r="http://schemas.openxmlformats.org/officeDocument/2006/relationships" r:embed="rId17"/>
        <a:stretch>
          <a:fillRect/>
        </a:stretch>
      </xdr:blipFill>
      <xdr:spPr>
        <a:xfrm>
          <a:off x="5353051" y="3881587"/>
          <a:ext cx="562132" cy="252000"/>
        </a:xfrm>
        <a:prstGeom prst="rect">
          <a:avLst/>
        </a:prstGeom>
      </xdr:spPr>
    </xdr:pic>
    <xdr:clientData/>
  </xdr:twoCellAnchor>
  <xdr:twoCellAnchor editAs="oneCell">
    <xdr:from>
      <xdr:col>16</xdr:col>
      <xdr:colOff>11944</xdr:colOff>
      <xdr:row>41</xdr:row>
      <xdr:rowOff>19048</xdr:rowOff>
    </xdr:from>
    <xdr:to>
      <xdr:col>17</xdr:col>
      <xdr:colOff>13418</xdr:colOff>
      <xdr:row>41</xdr:row>
      <xdr:rowOff>235048</xdr:rowOff>
    </xdr:to>
    <xdr:pic>
      <xdr:nvPicPr>
        <xdr:cNvPr id="28" name="Image 27">
          <a:extLst>
            <a:ext uri="{FF2B5EF4-FFF2-40B4-BE49-F238E27FC236}">
              <a16:creationId xmlns:a16="http://schemas.microsoft.com/office/drawing/2014/main" id="{9BDC38F1-541F-3CDC-BF6D-2A56A42CF90C}"/>
            </a:ext>
          </a:extLst>
        </xdr:cNvPr>
        <xdr:cNvPicPr>
          <a:picLocks noChangeAspect="1"/>
        </xdr:cNvPicPr>
      </xdr:nvPicPr>
      <xdr:blipFill>
        <a:blip xmlns:r="http://schemas.openxmlformats.org/officeDocument/2006/relationships" r:embed="rId18"/>
        <a:stretch>
          <a:fillRect/>
        </a:stretch>
      </xdr:blipFill>
      <xdr:spPr>
        <a:xfrm>
          <a:off x="5431669" y="9182098"/>
          <a:ext cx="382474" cy="216000"/>
        </a:xfrm>
        <a:prstGeom prst="rect">
          <a:avLst/>
        </a:prstGeom>
      </xdr:spPr>
    </xdr:pic>
    <xdr:clientData/>
  </xdr:twoCellAnchor>
  <xdr:twoCellAnchor editAs="oneCell">
    <xdr:from>
      <xdr:col>16</xdr:col>
      <xdr:colOff>133843</xdr:colOff>
      <xdr:row>26</xdr:row>
      <xdr:rowOff>28575</xdr:rowOff>
    </xdr:from>
    <xdr:to>
      <xdr:col>16</xdr:col>
      <xdr:colOff>255779</xdr:colOff>
      <xdr:row>26</xdr:row>
      <xdr:rowOff>244575</xdr:rowOff>
    </xdr:to>
    <xdr:pic>
      <xdr:nvPicPr>
        <xdr:cNvPr id="30" name="Image 29">
          <a:extLst>
            <a:ext uri="{FF2B5EF4-FFF2-40B4-BE49-F238E27FC236}">
              <a16:creationId xmlns:a16="http://schemas.microsoft.com/office/drawing/2014/main" id="{F01820AE-7462-A380-06B9-5DF54F441591}"/>
            </a:ext>
          </a:extLst>
        </xdr:cNvPr>
        <xdr:cNvPicPr>
          <a:picLocks noChangeAspect="1"/>
        </xdr:cNvPicPr>
      </xdr:nvPicPr>
      <xdr:blipFill>
        <a:blip xmlns:r="http://schemas.openxmlformats.org/officeDocument/2006/relationships" r:embed="rId19"/>
        <a:stretch>
          <a:fillRect/>
        </a:stretch>
      </xdr:blipFill>
      <xdr:spPr>
        <a:xfrm flipH="1">
          <a:off x="5553568" y="5334000"/>
          <a:ext cx="121936" cy="216000"/>
        </a:xfrm>
        <a:prstGeom prst="rect">
          <a:avLst/>
        </a:prstGeom>
      </xdr:spPr>
    </xdr:pic>
    <xdr:clientData/>
  </xdr:twoCellAnchor>
  <xdr:twoCellAnchor editAs="oneCell">
    <xdr:from>
      <xdr:col>16</xdr:col>
      <xdr:colOff>162937</xdr:colOff>
      <xdr:row>27</xdr:row>
      <xdr:rowOff>28575</xdr:rowOff>
    </xdr:from>
    <xdr:to>
      <xdr:col>16</xdr:col>
      <xdr:colOff>238351</xdr:colOff>
      <xdr:row>27</xdr:row>
      <xdr:rowOff>244575</xdr:rowOff>
    </xdr:to>
    <xdr:pic>
      <xdr:nvPicPr>
        <xdr:cNvPr id="32" name="Image 31">
          <a:extLst>
            <a:ext uri="{FF2B5EF4-FFF2-40B4-BE49-F238E27FC236}">
              <a16:creationId xmlns:a16="http://schemas.microsoft.com/office/drawing/2014/main" id="{D8EE000E-CE9F-ECCE-F0C2-D76E0B93DEAA}"/>
            </a:ext>
          </a:extLst>
        </xdr:cNvPr>
        <xdr:cNvPicPr>
          <a:picLocks noChangeAspect="1"/>
        </xdr:cNvPicPr>
      </xdr:nvPicPr>
      <xdr:blipFill>
        <a:blip xmlns:r="http://schemas.openxmlformats.org/officeDocument/2006/relationships" r:embed="rId20"/>
        <a:stretch>
          <a:fillRect/>
        </a:stretch>
      </xdr:blipFill>
      <xdr:spPr>
        <a:xfrm flipH="1">
          <a:off x="5582662" y="5591175"/>
          <a:ext cx="75414" cy="216000"/>
        </a:xfrm>
        <a:prstGeom prst="rect">
          <a:avLst/>
        </a:prstGeom>
      </xdr:spPr>
    </xdr:pic>
    <xdr:clientData/>
  </xdr:twoCellAnchor>
  <xdr:twoCellAnchor editAs="oneCell">
    <xdr:from>
      <xdr:col>16</xdr:col>
      <xdr:colOff>110218</xdr:colOff>
      <xdr:row>49</xdr:row>
      <xdr:rowOff>19049</xdr:rowOff>
    </xdr:from>
    <xdr:to>
      <xdr:col>16</xdr:col>
      <xdr:colOff>310651</xdr:colOff>
      <xdr:row>49</xdr:row>
      <xdr:rowOff>271049</xdr:rowOff>
    </xdr:to>
    <xdr:pic>
      <xdr:nvPicPr>
        <xdr:cNvPr id="33" name="Image 32">
          <a:extLst>
            <a:ext uri="{FF2B5EF4-FFF2-40B4-BE49-F238E27FC236}">
              <a16:creationId xmlns:a16="http://schemas.microsoft.com/office/drawing/2014/main" id="{4FC329FB-FF8D-CF73-B101-9715DF44676B}"/>
            </a:ext>
          </a:extLst>
        </xdr:cNvPr>
        <xdr:cNvPicPr>
          <a:picLocks noChangeAspect="1"/>
        </xdr:cNvPicPr>
      </xdr:nvPicPr>
      <xdr:blipFill>
        <a:blip xmlns:r="http://schemas.openxmlformats.org/officeDocument/2006/relationships" r:embed="rId21"/>
        <a:stretch>
          <a:fillRect/>
        </a:stretch>
      </xdr:blipFill>
      <xdr:spPr>
        <a:xfrm>
          <a:off x="5529943" y="11096624"/>
          <a:ext cx="200433" cy="252000"/>
        </a:xfrm>
        <a:prstGeom prst="rect">
          <a:avLst/>
        </a:prstGeom>
      </xdr:spPr>
    </xdr:pic>
    <xdr:clientData/>
  </xdr:twoCellAnchor>
  <xdr:twoCellAnchor editAs="oneCell">
    <xdr:from>
      <xdr:col>16</xdr:col>
      <xdr:colOff>110045</xdr:colOff>
      <xdr:row>48</xdr:row>
      <xdr:rowOff>38100</xdr:rowOff>
    </xdr:from>
    <xdr:to>
      <xdr:col>16</xdr:col>
      <xdr:colOff>306381</xdr:colOff>
      <xdr:row>49</xdr:row>
      <xdr:rowOff>4350</xdr:rowOff>
    </xdr:to>
    <xdr:pic>
      <xdr:nvPicPr>
        <xdr:cNvPr id="34" name="Image 33">
          <a:extLst>
            <a:ext uri="{FF2B5EF4-FFF2-40B4-BE49-F238E27FC236}">
              <a16:creationId xmlns:a16="http://schemas.microsoft.com/office/drawing/2014/main" id="{B89D7CDE-63AC-DC83-D4C2-D50FB148EFC8}"/>
            </a:ext>
          </a:extLst>
        </xdr:cNvPr>
        <xdr:cNvPicPr>
          <a:picLocks noChangeAspect="1"/>
        </xdr:cNvPicPr>
      </xdr:nvPicPr>
      <xdr:blipFill>
        <a:blip xmlns:r="http://schemas.openxmlformats.org/officeDocument/2006/relationships" r:embed="rId22"/>
        <a:stretch>
          <a:fillRect/>
        </a:stretch>
      </xdr:blipFill>
      <xdr:spPr>
        <a:xfrm>
          <a:off x="5529770" y="10829925"/>
          <a:ext cx="196336" cy="252000"/>
        </a:xfrm>
        <a:prstGeom prst="rect">
          <a:avLst/>
        </a:prstGeom>
      </xdr:spPr>
    </xdr:pic>
    <xdr:clientData/>
  </xdr:twoCellAnchor>
  <xdr:oneCellAnchor>
    <xdr:from>
      <xdr:col>16</xdr:col>
      <xdr:colOff>29303</xdr:colOff>
      <xdr:row>29</xdr:row>
      <xdr:rowOff>17688</xdr:rowOff>
    </xdr:from>
    <xdr:ext cx="329578" cy="216000"/>
    <xdr:pic>
      <xdr:nvPicPr>
        <xdr:cNvPr id="35" name="Image 34">
          <a:extLst>
            <a:ext uri="{FF2B5EF4-FFF2-40B4-BE49-F238E27FC236}">
              <a16:creationId xmlns:a16="http://schemas.microsoft.com/office/drawing/2014/main" id="{226BC50C-E5F6-4B60-A25F-1F03FD36A416}"/>
            </a:ext>
          </a:extLst>
        </xdr:cNvPr>
        <xdr:cNvPicPr>
          <a:picLocks noChangeAspect="1"/>
        </xdr:cNvPicPr>
      </xdr:nvPicPr>
      <xdr:blipFill>
        <a:blip xmlns:r="http://schemas.openxmlformats.org/officeDocument/2006/relationships" r:embed="rId23"/>
        <a:stretch>
          <a:fillRect/>
        </a:stretch>
      </xdr:blipFill>
      <xdr:spPr>
        <a:xfrm>
          <a:off x="5449028" y="6094638"/>
          <a:ext cx="329578" cy="216000"/>
        </a:xfrm>
        <a:prstGeom prst="rect">
          <a:avLst/>
        </a:prstGeom>
      </xdr:spPr>
    </xdr:pic>
    <xdr:clientData/>
  </xdr:oneCellAnchor>
  <xdr:twoCellAnchor editAs="oneCell">
    <xdr:from>
      <xdr:col>16</xdr:col>
      <xdr:colOff>0</xdr:colOff>
      <xdr:row>42</xdr:row>
      <xdr:rowOff>23308</xdr:rowOff>
    </xdr:from>
    <xdr:to>
      <xdr:col>16</xdr:col>
      <xdr:colOff>358624</xdr:colOff>
      <xdr:row>42</xdr:row>
      <xdr:rowOff>239308</xdr:rowOff>
    </xdr:to>
    <xdr:pic>
      <xdr:nvPicPr>
        <xdr:cNvPr id="37" name="Image 36">
          <a:extLst>
            <a:ext uri="{FF2B5EF4-FFF2-40B4-BE49-F238E27FC236}">
              <a16:creationId xmlns:a16="http://schemas.microsoft.com/office/drawing/2014/main" id="{88F01FB1-3E6D-E9D0-AFFA-D4C1FF117182}"/>
            </a:ext>
          </a:extLst>
        </xdr:cNvPr>
        <xdr:cNvPicPr>
          <a:picLocks noChangeAspect="1"/>
        </xdr:cNvPicPr>
      </xdr:nvPicPr>
      <xdr:blipFill>
        <a:blip xmlns:r="http://schemas.openxmlformats.org/officeDocument/2006/relationships" r:embed="rId24"/>
        <a:stretch>
          <a:fillRect/>
        </a:stretch>
      </xdr:blipFill>
      <xdr:spPr>
        <a:xfrm>
          <a:off x="5419725" y="9443533"/>
          <a:ext cx="358624" cy="216000"/>
        </a:xfrm>
        <a:prstGeom prst="rect">
          <a:avLst/>
        </a:prstGeom>
      </xdr:spPr>
    </xdr:pic>
    <xdr:clientData/>
  </xdr:twoCellAnchor>
  <xdr:twoCellAnchor editAs="oneCell">
    <xdr:from>
      <xdr:col>16</xdr:col>
      <xdr:colOff>47624</xdr:colOff>
      <xdr:row>30</xdr:row>
      <xdr:rowOff>24621</xdr:rowOff>
    </xdr:from>
    <xdr:to>
      <xdr:col>16</xdr:col>
      <xdr:colOff>359419</xdr:colOff>
      <xdr:row>30</xdr:row>
      <xdr:rowOff>240621</xdr:rowOff>
    </xdr:to>
    <xdr:pic>
      <xdr:nvPicPr>
        <xdr:cNvPr id="41" name="Image 40">
          <a:extLst>
            <a:ext uri="{FF2B5EF4-FFF2-40B4-BE49-F238E27FC236}">
              <a16:creationId xmlns:a16="http://schemas.microsoft.com/office/drawing/2014/main" id="{08460E60-F740-2278-75A2-515C5850E0C9}"/>
            </a:ext>
          </a:extLst>
        </xdr:cNvPr>
        <xdr:cNvPicPr>
          <a:picLocks noChangeAspect="1"/>
        </xdr:cNvPicPr>
      </xdr:nvPicPr>
      <xdr:blipFill>
        <a:blip xmlns:r="http://schemas.openxmlformats.org/officeDocument/2006/relationships" r:embed="rId25"/>
        <a:stretch>
          <a:fillRect/>
        </a:stretch>
      </xdr:blipFill>
      <xdr:spPr>
        <a:xfrm>
          <a:off x="5467349" y="6358746"/>
          <a:ext cx="311795" cy="216000"/>
        </a:xfrm>
        <a:prstGeom prst="rect">
          <a:avLst/>
        </a:prstGeom>
      </xdr:spPr>
    </xdr:pic>
    <xdr:clientData/>
  </xdr:twoCellAnchor>
  <xdr:twoCellAnchor editAs="oneCell">
    <xdr:from>
      <xdr:col>16</xdr:col>
      <xdr:colOff>117720</xdr:colOff>
      <xdr:row>32</xdr:row>
      <xdr:rowOff>19050</xdr:rowOff>
    </xdr:from>
    <xdr:to>
      <xdr:col>16</xdr:col>
      <xdr:colOff>304264</xdr:colOff>
      <xdr:row>32</xdr:row>
      <xdr:rowOff>235050</xdr:rowOff>
    </xdr:to>
    <xdr:pic>
      <xdr:nvPicPr>
        <xdr:cNvPr id="43" name="Image 42">
          <a:extLst>
            <a:ext uri="{FF2B5EF4-FFF2-40B4-BE49-F238E27FC236}">
              <a16:creationId xmlns:a16="http://schemas.microsoft.com/office/drawing/2014/main" id="{4B7954E5-AF45-D744-1123-03A26139D499}"/>
            </a:ext>
          </a:extLst>
        </xdr:cNvPr>
        <xdr:cNvPicPr>
          <a:picLocks noChangeAspect="1"/>
        </xdr:cNvPicPr>
      </xdr:nvPicPr>
      <xdr:blipFill>
        <a:blip xmlns:r="http://schemas.openxmlformats.org/officeDocument/2006/relationships" r:embed="rId26"/>
        <a:stretch>
          <a:fillRect/>
        </a:stretch>
      </xdr:blipFill>
      <xdr:spPr>
        <a:xfrm>
          <a:off x="5537445" y="6867525"/>
          <a:ext cx="186544" cy="216000"/>
        </a:xfrm>
        <a:prstGeom prst="rect">
          <a:avLst/>
        </a:prstGeom>
      </xdr:spPr>
    </xdr:pic>
    <xdr:clientData/>
  </xdr:twoCellAnchor>
  <xdr:twoCellAnchor editAs="oneCell">
    <xdr:from>
      <xdr:col>16</xdr:col>
      <xdr:colOff>237297</xdr:colOff>
      <xdr:row>15</xdr:row>
      <xdr:rowOff>9525</xdr:rowOff>
    </xdr:from>
    <xdr:to>
      <xdr:col>17</xdr:col>
      <xdr:colOff>183827</xdr:colOff>
      <xdr:row>15</xdr:row>
      <xdr:rowOff>261525</xdr:rowOff>
    </xdr:to>
    <xdr:pic>
      <xdr:nvPicPr>
        <xdr:cNvPr id="4" name="Image 3">
          <a:extLst>
            <a:ext uri="{FF2B5EF4-FFF2-40B4-BE49-F238E27FC236}">
              <a16:creationId xmlns:a16="http://schemas.microsoft.com/office/drawing/2014/main" id="{68A07D82-5818-72F0-7BA5-8B6C61F4E847}"/>
            </a:ext>
          </a:extLst>
        </xdr:cNvPr>
        <xdr:cNvPicPr>
          <a:picLocks noChangeAspect="1"/>
        </xdr:cNvPicPr>
      </xdr:nvPicPr>
      <xdr:blipFill>
        <a:blip xmlns:r="http://schemas.openxmlformats.org/officeDocument/2006/relationships" r:embed="rId27"/>
        <a:stretch>
          <a:fillRect/>
        </a:stretch>
      </xdr:blipFill>
      <xdr:spPr>
        <a:xfrm>
          <a:off x="5657022" y="2628900"/>
          <a:ext cx="327530" cy="252000"/>
        </a:xfrm>
        <a:prstGeom prst="rect">
          <a:avLst/>
        </a:prstGeom>
      </xdr:spPr>
    </xdr:pic>
    <xdr:clientData/>
  </xdr:twoCellAnchor>
  <xdr:twoCellAnchor editAs="oneCell">
    <xdr:from>
      <xdr:col>16</xdr:col>
      <xdr:colOff>142874</xdr:colOff>
      <xdr:row>16</xdr:row>
      <xdr:rowOff>6884</xdr:rowOff>
    </xdr:from>
    <xdr:to>
      <xdr:col>17</xdr:col>
      <xdr:colOff>242099</xdr:colOff>
      <xdr:row>16</xdr:row>
      <xdr:rowOff>258884</xdr:rowOff>
    </xdr:to>
    <xdr:pic>
      <xdr:nvPicPr>
        <xdr:cNvPr id="8" name="Image 7">
          <a:extLst>
            <a:ext uri="{FF2B5EF4-FFF2-40B4-BE49-F238E27FC236}">
              <a16:creationId xmlns:a16="http://schemas.microsoft.com/office/drawing/2014/main" id="{BDC82BF5-367D-99F8-F5D2-2CA0F3B035F3}"/>
            </a:ext>
          </a:extLst>
        </xdr:cNvPr>
        <xdr:cNvPicPr>
          <a:picLocks noChangeAspect="1"/>
        </xdr:cNvPicPr>
      </xdr:nvPicPr>
      <xdr:blipFill>
        <a:blip xmlns:r="http://schemas.openxmlformats.org/officeDocument/2006/relationships" r:embed="rId28"/>
        <a:stretch>
          <a:fillRect/>
        </a:stretch>
      </xdr:blipFill>
      <xdr:spPr>
        <a:xfrm>
          <a:off x="5562599" y="2902484"/>
          <a:ext cx="480225" cy="252000"/>
        </a:xfrm>
        <a:prstGeom prst="rect">
          <a:avLst/>
        </a:prstGeom>
      </xdr:spPr>
    </xdr:pic>
    <xdr:clientData/>
  </xdr:twoCellAnchor>
  <xdr:oneCellAnchor>
    <xdr:from>
      <xdr:col>16</xdr:col>
      <xdr:colOff>227772</xdr:colOff>
      <xdr:row>14</xdr:row>
      <xdr:rowOff>9525</xdr:rowOff>
    </xdr:from>
    <xdr:ext cx="327530" cy="252000"/>
    <xdr:pic>
      <xdr:nvPicPr>
        <xdr:cNvPr id="9" name="Image 8">
          <a:extLst>
            <a:ext uri="{FF2B5EF4-FFF2-40B4-BE49-F238E27FC236}">
              <a16:creationId xmlns:a16="http://schemas.microsoft.com/office/drawing/2014/main" id="{9A5BB372-A6B7-4FAD-8ECB-93F77745360E}"/>
            </a:ext>
          </a:extLst>
        </xdr:cNvPr>
        <xdr:cNvPicPr>
          <a:picLocks noChangeAspect="1"/>
        </xdr:cNvPicPr>
      </xdr:nvPicPr>
      <xdr:blipFill>
        <a:blip xmlns:r="http://schemas.openxmlformats.org/officeDocument/2006/relationships" r:embed="rId27"/>
        <a:stretch>
          <a:fillRect/>
        </a:stretch>
      </xdr:blipFill>
      <xdr:spPr>
        <a:xfrm>
          <a:off x="5647497" y="2352675"/>
          <a:ext cx="327530" cy="252000"/>
        </a:xfrm>
        <a:prstGeom prst="rect">
          <a:avLst/>
        </a:prstGeom>
      </xdr:spPr>
    </xdr:pic>
    <xdr:clientData/>
  </xdr:oneCellAnchor>
  <xdr:twoCellAnchor editAs="oneCell">
    <xdr:from>
      <xdr:col>16</xdr:col>
      <xdr:colOff>159936</xdr:colOff>
      <xdr:row>12</xdr:row>
      <xdr:rowOff>19050</xdr:rowOff>
    </xdr:from>
    <xdr:to>
      <xdr:col>17</xdr:col>
      <xdr:colOff>268010</xdr:colOff>
      <xdr:row>12</xdr:row>
      <xdr:rowOff>271050</xdr:rowOff>
    </xdr:to>
    <xdr:pic>
      <xdr:nvPicPr>
        <xdr:cNvPr id="24" name="Image 23">
          <a:extLst>
            <a:ext uri="{FF2B5EF4-FFF2-40B4-BE49-F238E27FC236}">
              <a16:creationId xmlns:a16="http://schemas.microsoft.com/office/drawing/2014/main" id="{3AB76B24-9BBA-1D4D-F0AA-F1BA11287C70}"/>
            </a:ext>
          </a:extLst>
        </xdr:cNvPr>
        <xdr:cNvPicPr>
          <a:picLocks noChangeAspect="1"/>
        </xdr:cNvPicPr>
      </xdr:nvPicPr>
      <xdr:blipFill>
        <a:blip xmlns:r="http://schemas.openxmlformats.org/officeDocument/2006/relationships" r:embed="rId29"/>
        <a:stretch>
          <a:fillRect/>
        </a:stretch>
      </xdr:blipFill>
      <xdr:spPr>
        <a:xfrm>
          <a:off x="5579661" y="1809750"/>
          <a:ext cx="489074" cy="252000"/>
        </a:xfrm>
        <a:prstGeom prst="rect">
          <a:avLst/>
        </a:prstGeom>
      </xdr:spPr>
    </xdr:pic>
    <xdr:clientData/>
  </xdr:twoCellAnchor>
  <xdr:twoCellAnchor editAs="oneCell">
    <xdr:from>
      <xdr:col>15</xdr:col>
      <xdr:colOff>255816</xdr:colOff>
      <xdr:row>52</xdr:row>
      <xdr:rowOff>102385</xdr:rowOff>
    </xdr:from>
    <xdr:to>
      <xdr:col>17</xdr:col>
      <xdr:colOff>116560</xdr:colOff>
      <xdr:row>52</xdr:row>
      <xdr:rowOff>174385</xdr:rowOff>
    </xdr:to>
    <xdr:pic>
      <xdr:nvPicPr>
        <xdr:cNvPr id="21" name="Image 20">
          <a:extLst>
            <a:ext uri="{FF2B5EF4-FFF2-40B4-BE49-F238E27FC236}">
              <a16:creationId xmlns:a16="http://schemas.microsoft.com/office/drawing/2014/main" id="{8576B4EE-5DA3-FC66-012C-EF2EF24954C4}"/>
            </a:ext>
          </a:extLst>
        </xdr:cNvPr>
        <xdr:cNvPicPr>
          <a:picLocks noChangeAspect="1"/>
        </xdr:cNvPicPr>
      </xdr:nvPicPr>
      <xdr:blipFill>
        <a:blip xmlns:r="http://schemas.openxmlformats.org/officeDocument/2006/relationships" r:embed="rId30"/>
        <a:stretch>
          <a:fillRect/>
        </a:stretch>
      </xdr:blipFill>
      <xdr:spPr>
        <a:xfrm rot="20968761">
          <a:off x="5294541" y="13246885"/>
          <a:ext cx="622744" cy="72000"/>
        </a:xfrm>
        <a:prstGeom prst="rect">
          <a:avLst/>
        </a:prstGeom>
      </xdr:spPr>
    </xdr:pic>
    <xdr:clientData/>
  </xdr:twoCellAnchor>
  <xdr:twoCellAnchor editAs="oneCell">
    <xdr:from>
      <xdr:col>16</xdr:col>
      <xdr:colOff>83819</xdr:colOff>
      <xdr:row>53</xdr:row>
      <xdr:rowOff>19049</xdr:rowOff>
    </xdr:from>
    <xdr:to>
      <xdr:col>16</xdr:col>
      <xdr:colOff>285419</xdr:colOff>
      <xdr:row>53</xdr:row>
      <xdr:rowOff>271049</xdr:rowOff>
    </xdr:to>
    <xdr:pic>
      <xdr:nvPicPr>
        <xdr:cNvPr id="31" name="Image 30">
          <a:extLst>
            <a:ext uri="{FF2B5EF4-FFF2-40B4-BE49-F238E27FC236}">
              <a16:creationId xmlns:a16="http://schemas.microsoft.com/office/drawing/2014/main" id="{4301C511-3006-AE17-1EFD-D9B8B31275D4}"/>
            </a:ext>
          </a:extLst>
        </xdr:cNvPr>
        <xdr:cNvPicPr>
          <a:picLocks noChangeAspect="1"/>
        </xdr:cNvPicPr>
      </xdr:nvPicPr>
      <xdr:blipFill>
        <a:blip xmlns:r="http://schemas.openxmlformats.org/officeDocument/2006/relationships" r:embed="rId31"/>
        <a:stretch>
          <a:fillRect/>
        </a:stretch>
      </xdr:blipFill>
      <xdr:spPr>
        <a:xfrm>
          <a:off x="5503544" y="12296774"/>
          <a:ext cx="201600" cy="252000"/>
        </a:xfrm>
        <a:prstGeom prst="rect">
          <a:avLst/>
        </a:prstGeom>
      </xdr:spPr>
    </xdr:pic>
    <xdr:clientData/>
  </xdr:twoCellAnchor>
  <xdr:twoCellAnchor editAs="oneCell">
    <xdr:from>
      <xdr:col>16</xdr:col>
      <xdr:colOff>28074</xdr:colOff>
      <xdr:row>55</xdr:row>
      <xdr:rowOff>28574</xdr:rowOff>
    </xdr:from>
    <xdr:to>
      <xdr:col>17</xdr:col>
      <xdr:colOff>33916</xdr:colOff>
      <xdr:row>55</xdr:row>
      <xdr:rowOff>280574</xdr:rowOff>
    </xdr:to>
    <xdr:pic>
      <xdr:nvPicPr>
        <xdr:cNvPr id="48" name="Image 47">
          <a:extLst>
            <a:ext uri="{FF2B5EF4-FFF2-40B4-BE49-F238E27FC236}">
              <a16:creationId xmlns:a16="http://schemas.microsoft.com/office/drawing/2014/main" id="{417C8FE1-6F09-E0E4-CF86-7A50539CF191}"/>
            </a:ext>
          </a:extLst>
        </xdr:cNvPr>
        <xdr:cNvPicPr>
          <a:picLocks noChangeAspect="1"/>
        </xdr:cNvPicPr>
      </xdr:nvPicPr>
      <xdr:blipFill>
        <a:blip xmlns:r="http://schemas.openxmlformats.org/officeDocument/2006/relationships" r:embed="rId32"/>
        <a:stretch>
          <a:fillRect/>
        </a:stretch>
      </xdr:blipFill>
      <xdr:spPr>
        <a:xfrm>
          <a:off x="5447799" y="12877799"/>
          <a:ext cx="386842" cy="252000"/>
        </a:xfrm>
        <a:prstGeom prst="rect">
          <a:avLst/>
        </a:prstGeom>
      </xdr:spPr>
    </xdr:pic>
    <xdr:clientData/>
  </xdr:twoCellAnchor>
  <xdr:twoCellAnchor editAs="oneCell">
    <xdr:from>
      <xdr:col>16</xdr:col>
      <xdr:colOff>129481</xdr:colOff>
      <xdr:row>28</xdr:row>
      <xdr:rowOff>28574</xdr:rowOff>
    </xdr:from>
    <xdr:to>
      <xdr:col>16</xdr:col>
      <xdr:colOff>257731</xdr:colOff>
      <xdr:row>28</xdr:row>
      <xdr:rowOff>244574</xdr:rowOff>
    </xdr:to>
    <xdr:pic>
      <xdr:nvPicPr>
        <xdr:cNvPr id="49" name="Image 48">
          <a:extLst>
            <a:ext uri="{FF2B5EF4-FFF2-40B4-BE49-F238E27FC236}">
              <a16:creationId xmlns:a16="http://schemas.microsoft.com/office/drawing/2014/main" id="{DC3E7E8F-C1A7-EE02-0475-B47E87E61264}"/>
            </a:ext>
          </a:extLst>
        </xdr:cNvPr>
        <xdr:cNvPicPr>
          <a:picLocks noChangeAspect="1"/>
        </xdr:cNvPicPr>
      </xdr:nvPicPr>
      <xdr:blipFill>
        <a:blip xmlns:r="http://schemas.openxmlformats.org/officeDocument/2006/relationships" r:embed="rId33"/>
        <a:stretch>
          <a:fillRect/>
        </a:stretch>
      </xdr:blipFill>
      <xdr:spPr>
        <a:xfrm>
          <a:off x="5549206" y="5848349"/>
          <a:ext cx="128250" cy="216000"/>
        </a:xfrm>
        <a:prstGeom prst="rect">
          <a:avLst/>
        </a:prstGeom>
      </xdr:spPr>
    </xdr:pic>
    <xdr:clientData/>
  </xdr:twoCellAnchor>
  <xdr:twoCellAnchor editAs="oneCell">
    <xdr:from>
      <xdr:col>15</xdr:col>
      <xdr:colOff>149703</xdr:colOff>
      <xdr:row>16</xdr:row>
      <xdr:rowOff>9525</xdr:rowOff>
    </xdr:from>
    <xdr:to>
      <xdr:col>16</xdr:col>
      <xdr:colOff>66674</xdr:colOff>
      <xdr:row>16</xdr:row>
      <xdr:rowOff>261525</xdr:rowOff>
    </xdr:to>
    <xdr:pic>
      <xdr:nvPicPr>
        <xdr:cNvPr id="42" name="Image 41">
          <a:extLst>
            <a:ext uri="{FF2B5EF4-FFF2-40B4-BE49-F238E27FC236}">
              <a16:creationId xmlns:a16="http://schemas.microsoft.com/office/drawing/2014/main" id="{B1C2621F-C7B8-F21C-4DD1-5B8B5A8AA9E7}"/>
            </a:ext>
          </a:extLst>
        </xdr:cNvPr>
        <xdr:cNvPicPr>
          <a:picLocks noChangeAspect="1"/>
        </xdr:cNvPicPr>
      </xdr:nvPicPr>
      <xdr:blipFill>
        <a:blip xmlns:r="http://schemas.openxmlformats.org/officeDocument/2006/relationships" r:embed="rId34"/>
        <a:stretch>
          <a:fillRect/>
        </a:stretch>
      </xdr:blipFill>
      <xdr:spPr>
        <a:xfrm>
          <a:off x="5188428" y="2905125"/>
          <a:ext cx="297971" cy="252000"/>
        </a:xfrm>
        <a:prstGeom prst="rect">
          <a:avLst/>
        </a:prstGeom>
      </xdr:spPr>
    </xdr:pic>
    <xdr:clientData/>
  </xdr:twoCellAnchor>
  <xdr:twoCellAnchor editAs="oneCell">
    <xdr:from>
      <xdr:col>15</xdr:col>
      <xdr:colOff>161926</xdr:colOff>
      <xdr:row>15</xdr:row>
      <xdr:rowOff>22797</xdr:rowOff>
    </xdr:from>
    <xdr:to>
      <xdr:col>16</xdr:col>
      <xdr:colOff>57150</xdr:colOff>
      <xdr:row>15</xdr:row>
      <xdr:rowOff>274797</xdr:rowOff>
    </xdr:to>
    <xdr:pic>
      <xdr:nvPicPr>
        <xdr:cNvPr id="51" name="Image 50">
          <a:extLst>
            <a:ext uri="{FF2B5EF4-FFF2-40B4-BE49-F238E27FC236}">
              <a16:creationId xmlns:a16="http://schemas.microsoft.com/office/drawing/2014/main" id="{F30CA9EA-5D37-EE73-C0AB-CFF00A61F416}"/>
            </a:ext>
          </a:extLst>
        </xdr:cNvPr>
        <xdr:cNvPicPr>
          <a:picLocks noChangeAspect="1"/>
        </xdr:cNvPicPr>
      </xdr:nvPicPr>
      <xdr:blipFill>
        <a:blip xmlns:r="http://schemas.openxmlformats.org/officeDocument/2006/relationships" r:embed="rId35"/>
        <a:stretch>
          <a:fillRect/>
        </a:stretch>
      </xdr:blipFill>
      <xdr:spPr>
        <a:xfrm>
          <a:off x="5200651" y="2642172"/>
          <a:ext cx="276224" cy="252000"/>
        </a:xfrm>
        <a:prstGeom prst="rect">
          <a:avLst/>
        </a:prstGeom>
      </xdr:spPr>
    </xdr:pic>
    <xdr:clientData/>
  </xdr:twoCellAnchor>
  <xdr:twoCellAnchor editAs="oneCell">
    <xdr:from>
      <xdr:col>15</xdr:col>
      <xdr:colOff>161926</xdr:colOff>
      <xdr:row>14</xdr:row>
      <xdr:rowOff>22797</xdr:rowOff>
    </xdr:from>
    <xdr:to>
      <xdr:col>16</xdr:col>
      <xdr:colOff>57150</xdr:colOff>
      <xdr:row>14</xdr:row>
      <xdr:rowOff>274797</xdr:rowOff>
    </xdr:to>
    <xdr:pic>
      <xdr:nvPicPr>
        <xdr:cNvPr id="52" name="Image 51">
          <a:extLst>
            <a:ext uri="{FF2B5EF4-FFF2-40B4-BE49-F238E27FC236}">
              <a16:creationId xmlns:a16="http://schemas.microsoft.com/office/drawing/2014/main" id="{E3FA87B5-A8F0-4D35-AD7F-BC84FA08E24C}"/>
            </a:ext>
          </a:extLst>
        </xdr:cNvPr>
        <xdr:cNvPicPr>
          <a:picLocks noChangeAspect="1"/>
        </xdr:cNvPicPr>
      </xdr:nvPicPr>
      <xdr:blipFill>
        <a:blip xmlns:r="http://schemas.openxmlformats.org/officeDocument/2006/relationships" r:embed="rId35"/>
        <a:stretch>
          <a:fillRect/>
        </a:stretch>
      </xdr:blipFill>
      <xdr:spPr>
        <a:xfrm>
          <a:off x="5200651" y="2365947"/>
          <a:ext cx="276224" cy="252000"/>
        </a:xfrm>
        <a:prstGeom prst="rect">
          <a:avLst/>
        </a:prstGeom>
      </xdr:spPr>
    </xdr:pic>
    <xdr:clientData/>
  </xdr:twoCellAnchor>
  <xdr:twoCellAnchor editAs="oneCell">
    <xdr:from>
      <xdr:col>16</xdr:col>
      <xdr:colOff>209550</xdr:colOff>
      <xdr:row>13</xdr:row>
      <xdr:rowOff>11644</xdr:rowOff>
    </xdr:from>
    <xdr:to>
      <xdr:col>17</xdr:col>
      <xdr:colOff>238467</xdr:colOff>
      <xdr:row>13</xdr:row>
      <xdr:rowOff>263644</xdr:rowOff>
    </xdr:to>
    <xdr:pic>
      <xdr:nvPicPr>
        <xdr:cNvPr id="53" name="Image 52">
          <a:extLst>
            <a:ext uri="{FF2B5EF4-FFF2-40B4-BE49-F238E27FC236}">
              <a16:creationId xmlns:a16="http://schemas.microsoft.com/office/drawing/2014/main" id="{A98FDC75-3A8F-727D-E911-266E73EAB82C}"/>
            </a:ext>
          </a:extLst>
        </xdr:cNvPr>
        <xdr:cNvPicPr>
          <a:picLocks noChangeAspect="1"/>
        </xdr:cNvPicPr>
      </xdr:nvPicPr>
      <xdr:blipFill>
        <a:blip xmlns:r="http://schemas.openxmlformats.org/officeDocument/2006/relationships" r:embed="rId36"/>
        <a:stretch>
          <a:fillRect/>
        </a:stretch>
      </xdr:blipFill>
      <xdr:spPr>
        <a:xfrm>
          <a:off x="5629275" y="2078569"/>
          <a:ext cx="409917" cy="252000"/>
        </a:xfrm>
        <a:prstGeom prst="rect">
          <a:avLst/>
        </a:prstGeom>
      </xdr:spPr>
    </xdr:pic>
    <xdr:clientData/>
  </xdr:twoCellAnchor>
  <xdr:twoCellAnchor editAs="oneCell">
    <xdr:from>
      <xdr:col>15</xdr:col>
      <xdr:colOff>53254</xdr:colOff>
      <xdr:row>12</xdr:row>
      <xdr:rowOff>19050</xdr:rowOff>
    </xdr:from>
    <xdr:to>
      <xdr:col>16</xdr:col>
      <xdr:colOff>104972</xdr:colOff>
      <xdr:row>12</xdr:row>
      <xdr:rowOff>276342</xdr:rowOff>
    </xdr:to>
    <xdr:pic>
      <xdr:nvPicPr>
        <xdr:cNvPr id="58" name="Image 57">
          <a:extLst>
            <a:ext uri="{FF2B5EF4-FFF2-40B4-BE49-F238E27FC236}">
              <a16:creationId xmlns:a16="http://schemas.microsoft.com/office/drawing/2014/main" id="{99F41777-832E-DD9C-3E4E-A80F8A3DC72E}"/>
            </a:ext>
          </a:extLst>
        </xdr:cNvPr>
        <xdr:cNvPicPr>
          <a:picLocks noChangeAspect="1"/>
        </xdr:cNvPicPr>
      </xdr:nvPicPr>
      <xdr:blipFill>
        <a:blip xmlns:r="http://schemas.openxmlformats.org/officeDocument/2006/relationships" r:embed="rId37"/>
        <a:stretch>
          <a:fillRect/>
        </a:stretch>
      </xdr:blipFill>
      <xdr:spPr>
        <a:xfrm>
          <a:off x="5091979" y="1809750"/>
          <a:ext cx="432718" cy="257292"/>
        </a:xfrm>
        <a:prstGeom prst="rect">
          <a:avLst/>
        </a:prstGeom>
      </xdr:spPr>
    </xdr:pic>
    <xdr:clientData/>
  </xdr:twoCellAnchor>
  <xdr:twoCellAnchor editAs="oneCell">
    <xdr:from>
      <xdr:col>15</xdr:col>
      <xdr:colOff>66675</xdr:colOff>
      <xdr:row>13</xdr:row>
      <xdr:rowOff>7723</xdr:rowOff>
    </xdr:from>
    <xdr:to>
      <xdr:col>16</xdr:col>
      <xdr:colOff>121602</xdr:colOff>
      <xdr:row>13</xdr:row>
      <xdr:rowOff>266923</xdr:rowOff>
    </xdr:to>
    <xdr:pic>
      <xdr:nvPicPr>
        <xdr:cNvPr id="59" name="Image 58">
          <a:extLst>
            <a:ext uri="{FF2B5EF4-FFF2-40B4-BE49-F238E27FC236}">
              <a16:creationId xmlns:a16="http://schemas.microsoft.com/office/drawing/2014/main" id="{3AA1A562-484B-D1A6-F5B1-1D474FA86928}"/>
            </a:ext>
          </a:extLst>
        </xdr:cNvPr>
        <xdr:cNvPicPr>
          <a:picLocks noChangeAspect="1"/>
        </xdr:cNvPicPr>
      </xdr:nvPicPr>
      <xdr:blipFill>
        <a:blip xmlns:r="http://schemas.openxmlformats.org/officeDocument/2006/relationships" r:embed="rId37"/>
        <a:stretch>
          <a:fillRect/>
        </a:stretch>
      </xdr:blipFill>
      <xdr:spPr>
        <a:xfrm>
          <a:off x="5105400" y="2074648"/>
          <a:ext cx="435927" cy="259200"/>
        </a:xfrm>
        <a:prstGeom prst="rect">
          <a:avLst/>
        </a:prstGeom>
      </xdr:spPr>
    </xdr:pic>
    <xdr:clientData/>
  </xdr:twoCellAnchor>
  <xdr:twoCellAnchor editAs="oneCell">
    <xdr:from>
      <xdr:col>15</xdr:col>
      <xdr:colOff>368814</xdr:colOff>
      <xdr:row>45</xdr:row>
      <xdr:rowOff>9525</xdr:rowOff>
    </xdr:from>
    <xdr:to>
      <xdr:col>17</xdr:col>
      <xdr:colOff>43723</xdr:colOff>
      <xdr:row>45</xdr:row>
      <xdr:rowOff>261525</xdr:rowOff>
    </xdr:to>
    <xdr:pic>
      <xdr:nvPicPr>
        <xdr:cNvPr id="60" name="Image 59">
          <a:extLst>
            <a:ext uri="{FF2B5EF4-FFF2-40B4-BE49-F238E27FC236}">
              <a16:creationId xmlns:a16="http://schemas.microsoft.com/office/drawing/2014/main" id="{B646026D-518C-B8B6-9EC8-ADBABCDD87F0}"/>
            </a:ext>
          </a:extLst>
        </xdr:cNvPr>
        <xdr:cNvPicPr>
          <a:picLocks noChangeAspect="1"/>
        </xdr:cNvPicPr>
      </xdr:nvPicPr>
      <xdr:blipFill>
        <a:blip xmlns:r="http://schemas.openxmlformats.org/officeDocument/2006/relationships" r:embed="rId38"/>
        <a:stretch>
          <a:fillRect/>
        </a:stretch>
      </xdr:blipFill>
      <xdr:spPr>
        <a:xfrm>
          <a:off x="5407539" y="10201275"/>
          <a:ext cx="436909" cy="252000"/>
        </a:xfrm>
        <a:prstGeom prst="rect">
          <a:avLst/>
        </a:prstGeom>
      </xdr:spPr>
    </xdr:pic>
    <xdr:clientData/>
  </xdr:twoCellAnchor>
  <xdr:twoCellAnchor editAs="oneCell">
    <xdr:from>
      <xdr:col>16</xdr:col>
      <xdr:colOff>38101</xdr:colOff>
      <xdr:row>43</xdr:row>
      <xdr:rowOff>12740</xdr:rowOff>
    </xdr:from>
    <xdr:to>
      <xdr:col>16</xdr:col>
      <xdr:colOff>375164</xdr:colOff>
      <xdr:row>43</xdr:row>
      <xdr:rowOff>238125</xdr:rowOff>
    </xdr:to>
    <xdr:pic>
      <xdr:nvPicPr>
        <xdr:cNvPr id="61" name="Image 60">
          <a:extLst>
            <a:ext uri="{FF2B5EF4-FFF2-40B4-BE49-F238E27FC236}">
              <a16:creationId xmlns:a16="http://schemas.microsoft.com/office/drawing/2014/main" id="{F85AC1D5-5A2F-4A84-1BBF-9CD32F0061FD}"/>
            </a:ext>
          </a:extLst>
        </xdr:cNvPr>
        <xdr:cNvPicPr>
          <a:picLocks noChangeAspect="1"/>
        </xdr:cNvPicPr>
      </xdr:nvPicPr>
      <xdr:blipFill>
        <a:blip xmlns:r="http://schemas.openxmlformats.org/officeDocument/2006/relationships" r:embed="rId39"/>
        <a:stretch>
          <a:fillRect/>
        </a:stretch>
      </xdr:blipFill>
      <xdr:spPr>
        <a:xfrm>
          <a:off x="5457826" y="9690140"/>
          <a:ext cx="337063" cy="225385"/>
        </a:xfrm>
        <a:prstGeom prst="rect">
          <a:avLst/>
        </a:prstGeom>
      </xdr:spPr>
    </xdr:pic>
    <xdr:clientData/>
  </xdr:twoCellAnchor>
  <xdr:twoCellAnchor editAs="oneCell">
    <xdr:from>
      <xdr:col>16</xdr:col>
      <xdr:colOff>85725</xdr:colOff>
      <xdr:row>54</xdr:row>
      <xdr:rowOff>38085</xdr:rowOff>
    </xdr:from>
    <xdr:to>
      <xdr:col>16</xdr:col>
      <xdr:colOff>337725</xdr:colOff>
      <xdr:row>54</xdr:row>
      <xdr:rowOff>263177</xdr:rowOff>
    </xdr:to>
    <xdr:pic>
      <xdr:nvPicPr>
        <xdr:cNvPr id="64" name="Image 63">
          <a:extLst>
            <a:ext uri="{FF2B5EF4-FFF2-40B4-BE49-F238E27FC236}">
              <a16:creationId xmlns:a16="http://schemas.microsoft.com/office/drawing/2014/main" id="{72AC7343-1CD8-65D7-1C56-3136523377FC}"/>
            </a:ext>
          </a:extLst>
        </xdr:cNvPr>
        <xdr:cNvPicPr>
          <a:picLocks noChangeAspect="1"/>
        </xdr:cNvPicPr>
      </xdr:nvPicPr>
      <xdr:blipFill>
        <a:blip xmlns:r="http://schemas.openxmlformats.org/officeDocument/2006/relationships" r:embed="rId40"/>
        <a:stretch>
          <a:fillRect/>
        </a:stretch>
      </xdr:blipFill>
      <xdr:spPr>
        <a:xfrm rot="16200000">
          <a:off x="5518904" y="12588106"/>
          <a:ext cx="225092" cy="252000"/>
        </a:xfrm>
        <a:prstGeom prst="rect">
          <a:avLst/>
        </a:prstGeom>
      </xdr:spPr>
    </xdr:pic>
    <xdr:clientData/>
  </xdr:twoCellAnchor>
  <xdr:oneCellAnchor>
    <xdr:from>
      <xdr:col>16</xdr:col>
      <xdr:colOff>122115</xdr:colOff>
      <xdr:row>33</xdr:row>
      <xdr:rowOff>9525</xdr:rowOff>
    </xdr:from>
    <xdr:ext cx="111665" cy="252000"/>
    <xdr:pic>
      <xdr:nvPicPr>
        <xdr:cNvPr id="67" name="Image 66">
          <a:extLst>
            <a:ext uri="{FF2B5EF4-FFF2-40B4-BE49-F238E27FC236}">
              <a16:creationId xmlns:a16="http://schemas.microsoft.com/office/drawing/2014/main" id="{33692C08-B699-4A68-9CCD-2B3F6C15D126}"/>
            </a:ext>
          </a:extLst>
        </xdr:cNvPr>
        <xdr:cNvPicPr>
          <a:picLocks noChangeAspect="1"/>
        </xdr:cNvPicPr>
      </xdr:nvPicPr>
      <xdr:blipFill>
        <a:blip xmlns:r="http://schemas.openxmlformats.org/officeDocument/2006/relationships" r:embed="rId41"/>
        <a:stretch>
          <a:fillRect/>
        </a:stretch>
      </xdr:blipFill>
      <xdr:spPr>
        <a:xfrm>
          <a:off x="5541840" y="7115175"/>
          <a:ext cx="111665" cy="252000"/>
        </a:xfrm>
        <a:prstGeom prst="rect">
          <a:avLst/>
        </a:prstGeom>
      </xdr:spPr>
    </xdr:pic>
    <xdr:clientData/>
  </xdr:oneCellAnchor>
  <xdr:oneCellAnchor>
    <xdr:from>
      <xdr:col>16</xdr:col>
      <xdr:colOff>112603</xdr:colOff>
      <xdr:row>34</xdr:row>
      <xdr:rowOff>28575</xdr:rowOff>
    </xdr:from>
    <xdr:ext cx="167633" cy="216000"/>
    <xdr:pic>
      <xdr:nvPicPr>
        <xdr:cNvPr id="68" name="Image 67">
          <a:extLst>
            <a:ext uri="{FF2B5EF4-FFF2-40B4-BE49-F238E27FC236}">
              <a16:creationId xmlns:a16="http://schemas.microsoft.com/office/drawing/2014/main" id="{708CBD09-7E37-49E4-AD3E-67F5B3827C49}"/>
            </a:ext>
          </a:extLst>
        </xdr:cNvPr>
        <xdr:cNvPicPr>
          <a:picLocks noChangeAspect="1"/>
        </xdr:cNvPicPr>
      </xdr:nvPicPr>
      <xdr:blipFill>
        <a:blip xmlns:r="http://schemas.openxmlformats.org/officeDocument/2006/relationships" r:embed="rId42"/>
        <a:stretch>
          <a:fillRect/>
        </a:stretch>
      </xdr:blipFill>
      <xdr:spPr>
        <a:xfrm>
          <a:off x="5532328" y="7391400"/>
          <a:ext cx="167633" cy="216000"/>
        </a:xfrm>
        <a:prstGeom prst="rect">
          <a:avLst/>
        </a:prstGeom>
      </xdr:spPr>
    </xdr:pic>
    <xdr:clientData/>
  </xdr:oneCellAnchor>
  <xdr:oneCellAnchor>
    <xdr:from>
      <xdr:col>16</xdr:col>
      <xdr:colOff>81217</xdr:colOff>
      <xdr:row>21</xdr:row>
      <xdr:rowOff>19050</xdr:rowOff>
    </xdr:from>
    <xdr:ext cx="160526" cy="252000"/>
    <xdr:pic>
      <xdr:nvPicPr>
        <xdr:cNvPr id="69" name="Image 68">
          <a:extLst>
            <a:ext uri="{FF2B5EF4-FFF2-40B4-BE49-F238E27FC236}">
              <a16:creationId xmlns:a16="http://schemas.microsoft.com/office/drawing/2014/main" id="{512326DC-70C5-44F8-99CE-E9DEA54D63C1}"/>
            </a:ext>
          </a:extLst>
        </xdr:cNvPr>
        <xdr:cNvPicPr>
          <a:picLocks noChangeAspect="1"/>
        </xdr:cNvPicPr>
      </xdr:nvPicPr>
      <xdr:blipFill>
        <a:blip xmlns:r="http://schemas.openxmlformats.org/officeDocument/2006/relationships" r:embed="rId43"/>
        <a:stretch>
          <a:fillRect/>
        </a:stretch>
      </xdr:blipFill>
      <xdr:spPr>
        <a:xfrm>
          <a:off x="5500942" y="4229100"/>
          <a:ext cx="160526" cy="252000"/>
        </a:xfrm>
        <a:prstGeom prst="rect">
          <a:avLst/>
        </a:prstGeom>
      </xdr:spPr>
    </xdr:pic>
    <xdr:clientData/>
  </xdr:oneCellAnchor>
  <xdr:twoCellAnchor>
    <xdr:from>
      <xdr:col>0</xdr:col>
      <xdr:colOff>0</xdr:colOff>
      <xdr:row>57</xdr:row>
      <xdr:rowOff>9525</xdr:rowOff>
    </xdr:from>
    <xdr:to>
      <xdr:col>5</xdr:col>
      <xdr:colOff>133350</xdr:colOff>
      <xdr:row>58</xdr:row>
      <xdr:rowOff>184088</xdr:rowOff>
    </xdr:to>
    <xdr:pic>
      <xdr:nvPicPr>
        <xdr:cNvPr id="36" name="Image 35">
          <a:extLst>
            <a:ext uri="{FF2B5EF4-FFF2-40B4-BE49-F238E27FC236}">
              <a16:creationId xmlns:a16="http://schemas.microsoft.com/office/drawing/2014/main" id="{24427ED9-D39F-453F-8076-9C0D2FF5F1F5}"/>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0" y="13325475"/>
          <a:ext cx="1362075" cy="498413"/>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132</xdr:row>
      <xdr:rowOff>66675</xdr:rowOff>
    </xdr:from>
    <xdr:to>
      <xdr:col>2</xdr:col>
      <xdr:colOff>109749</xdr:colOff>
      <xdr:row>135</xdr:row>
      <xdr:rowOff>51000</xdr:rowOff>
    </xdr:to>
    <xdr:pic>
      <xdr:nvPicPr>
        <xdr:cNvPr id="38" name="Image 37">
          <a:extLst>
            <a:ext uri="{FF2B5EF4-FFF2-40B4-BE49-F238E27FC236}">
              <a16:creationId xmlns:a16="http://schemas.microsoft.com/office/drawing/2014/main" id="{984B0F72-A64F-D559-A557-523AD6F5308F}"/>
            </a:ext>
          </a:extLst>
        </xdr:cNvPr>
        <xdr:cNvPicPr>
          <a:picLocks noChangeAspect="1"/>
        </xdr:cNvPicPr>
      </xdr:nvPicPr>
      <xdr:blipFill>
        <a:blip xmlns:r="http://schemas.openxmlformats.org/officeDocument/2006/relationships" r:embed="rId45"/>
        <a:stretch>
          <a:fillRect/>
        </a:stretch>
      </xdr:blipFill>
      <xdr:spPr>
        <a:xfrm>
          <a:off x="0" y="24498300"/>
          <a:ext cx="328824" cy="43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819150</xdr:colOff>
      <xdr:row>82</xdr:row>
      <xdr:rowOff>57150</xdr:rowOff>
    </xdr:from>
    <xdr:to>
      <xdr:col>1</xdr:col>
      <xdr:colOff>1752600</xdr:colOff>
      <xdr:row>82</xdr:row>
      <xdr:rowOff>257175</xdr:rowOff>
    </xdr:to>
    <xdr:pic>
      <xdr:nvPicPr>
        <xdr:cNvPr id="109976" name="Picture 2">
          <a:extLst>
            <a:ext uri="{FF2B5EF4-FFF2-40B4-BE49-F238E27FC236}">
              <a16:creationId xmlns:a16="http://schemas.microsoft.com/office/drawing/2014/main" id="{64154BCA-40C3-4BD0-96EE-AE0D1E664D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19325" y="20793075"/>
          <a:ext cx="9334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9525</xdr:rowOff>
    </xdr:from>
    <xdr:to>
      <xdr:col>1</xdr:col>
      <xdr:colOff>0</xdr:colOff>
      <xdr:row>2</xdr:row>
      <xdr:rowOff>104775</xdr:rowOff>
    </xdr:to>
    <xdr:pic>
      <xdr:nvPicPr>
        <xdr:cNvPr id="109977" name="Picture 3" descr="LOGO_CERISE-H">
          <a:extLst>
            <a:ext uri="{FF2B5EF4-FFF2-40B4-BE49-F238E27FC236}">
              <a16:creationId xmlns:a16="http://schemas.microsoft.com/office/drawing/2014/main" id="{FCF3F36D-71D4-406D-87F9-0AA83B8FB15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525"/>
          <a:ext cx="14001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commun\COMMERCIAL\COMMERCIAL%20GROUPES\04.BDD.xlsx" TargetMode="External"/><Relationship Id="rId1" Type="http://schemas.openxmlformats.org/officeDocument/2006/relationships/externalLinkPath" Target="file:///Z:\commun\COMMERCIAL\COMMERCIAL%20GROUPES\04.BD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oisirs"/>
      <sheetName val="Corpos"/>
    </sheetNames>
    <sheetDataSet>
      <sheetData sheetId="0">
        <row r="1">
          <cell r="B1" t="str">
            <v>Noms 1</v>
          </cell>
        </row>
        <row r="2">
          <cell r="B2" t="str">
            <v>--------------------------------</v>
          </cell>
        </row>
        <row r="3">
          <cell r="B3" t="str">
            <v>A  T  C</v>
          </cell>
        </row>
        <row r="4">
          <cell r="B4" t="str">
            <v>A LA CARTE</v>
          </cell>
        </row>
        <row r="5">
          <cell r="B5" t="str">
            <v>A. T. TRAVEL</v>
          </cell>
        </row>
        <row r="6">
          <cell r="B6" t="str">
            <v>A.C.C. HOTELBOOKING</v>
          </cell>
        </row>
        <row r="7">
          <cell r="B7" t="str">
            <v>A.G.I.S. VOYAGES</v>
          </cell>
        </row>
        <row r="8">
          <cell r="B8" t="str">
            <v>A.L.L. TRAVEL S.R.L.</v>
          </cell>
        </row>
        <row r="9">
          <cell r="B9" t="str">
            <v>A.R. RIVA-BELLA</v>
          </cell>
        </row>
        <row r="10">
          <cell r="B10" t="str">
            <v>A.S.C.L.</v>
          </cell>
        </row>
        <row r="11">
          <cell r="B11" t="str">
            <v>A.S.M.N.V.</v>
          </cell>
        </row>
        <row r="12">
          <cell r="B12" t="str">
            <v>A.V.T.</v>
          </cell>
        </row>
        <row r="13">
          <cell r="B13" t="str">
            <v>A5 - ARES</v>
          </cell>
        </row>
        <row r="14">
          <cell r="B14" t="str">
            <v>AAA VIA LATVIA</v>
          </cell>
        </row>
        <row r="15">
          <cell r="B15" t="str">
            <v>ABAC FRANCE</v>
          </cell>
        </row>
        <row r="16">
          <cell r="B16" t="str">
            <v>ABACO VIAGGI</v>
          </cell>
        </row>
        <row r="17">
          <cell r="B17" t="str">
            <v>ABELA VOYAGES</v>
          </cell>
        </row>
        <row r="18">
          <cell r="B18" t="str">
            <v>ABERCROMBIE &amp; KENT EUROPE</v>
          </cell>
        </row>
        <row r="19">
          <cell r="B19" t="str">
            <v>ABICYCLETTE</v>
          </cell>
        </row>
        <row r="20">
          <cell r="B20" t="str">
            <v>ABITTEBOUL LESLIE</v>
          </cell>
        </row>
        <row r="21">
          <cell r="B21" t="str">
            <v>ABRAHAMOFF BROS. LTD</v>
          </cell>
        </row>
        <row r="22">
          <cell r="B22" t="str">
            <v>ABRAMAR VIAJES</v>
          </cell>
        </row>
        <row r="23">
          <cell r="B23" t="str">
            <v xml:space="preserve">ABREU </v>
          </cell>
        </row>
        <row r="24">
          <cell r="B24" t="str">
            <v>ABREU VIAGENS</v>
          </cell>
        </row>
        <row r="25">
          <cell r="B25" t="str">
            <v>ABRITEL</v>
          </cell>
        </row>
        <row r="26">
          <cell r="B26" t="str">
            <v>ABSIE VOYAGES</v>
          </cell>
        </row>
        <row r="27">
          <cell r="B27" t="str">
            <v>ABSOLUTE EVENTS</v>
          </cell>
        </row>
        <row r="28">
          <cell r="B28" t="str">
            <v>ABTOUR VIAJES</v>
          </cell>
        </row>
        <row r="29">
          <cell r="B29" t="str">
            <v>AC GROUP</v>
          </cell>
        </row>
        <row r="30">
          <cell r="B30" t="str">
            <v>AC TOURS</v>
          </cell>
        </row>
        <row r="31">
          <cell r="B31" t="str">
            <v>ACA VOYAGES</v>
          </cell>
        </row>
        <row r="32">
          <cell r="B32" t="str">
            <v>ACACIA WORLD TRAVEL</v>
          </cell>
        </row>
        <row r="33">
          <cell r="B33" t="str">
            <v>ACCENTURE TECHNOLOGY SOLUTIONS</v>
          </cell>
        </row>
        <row r="34">
          <cell r="B34" t="str">
            <v>ACCESS TOURISME</v>
          </cell>
        </row>
        <row r="35">
          <cell r="B35" t="str">
            <v>ACCUEIL DES FRANÇAISES</v>
          </cell>
        </row>
        <row r="36">
          <cell r="B36" t="str">
            <v>ACCUEIL ET TRADITIONS</v>
          </cell>
        </row>
        <row r="37">
          <cell r="B37" t="str">
            <v>ACCUEIL FRANCE SERVICES</v>
          </cell>
        </row>
        <row r="38">
          <cell r="B38" t="str">
            <v>ACCUEIL MILLAU SEGUR</v>
          </cell>
        </row>
        <row r="39">
          <cell r="B39" t="str">
            <v>ACEM</v>
          </cell>
        </row>
        <row r="40">
          <cell r="B40" t="str">
            <v>ACE TOUR OPERATOR</v>
          </cell>
        </row>
        <row r="41">
          <cell r="B41" t="str">
            <v>ACEM</v>
          </cell>
        </row>
        <row r="42">
          <cell r="B42" t="str">
            <v>ACKERMANN VOYAGES</v>
          </cell>
        </row>
        <row r="43">
          <cell r="B43" t="str">
            <v>ACP ASC</v>
          </cell>
        </row>
        <row r="44">
          <cell r="B44" t="str">
            <v>ACP EVASION</v>
          </cell>
        </row>
        <row r="45">
          <cell r="B45" t="str">
            <v>ACSI TOUROPERATING B.V.</v>
          </cell>
        </row>
        <row r="46">
          <cell r="B46" t="str">
            <v>ACTIS SA</v>
          </cell>
        </row>
        <row r="47">
          <cell r="B47" t="str">
            <v>ACTIS VOYAGES</v>
          </cell>
        </row>
        <row r="48">
          <cell r="B48" t="str">
            <v>ACTIVE</v>
          </cell>
        </row>
        <row r="49">
          <cell r="B49" t="str">
            <v>ACTIVO TRAVEL</v>
          </cell>
        </row>
        <row r="50">
          <cell r="B50" t="str">
            <v>ADALIA VIAJES</v>
          </cell>
        </row>
        <row r="51">
          <cell r="B51" t="str">
            <v>ADF-DUBNA</v>
          </cell>
        </row>
        <row r="52">
          <cell r="B52" t="str">
            <v>ADFERO LTD - TRAVEL4PRESS.COM</v>
          </cell>
        </row>
        <row r="53">
          <cell r="B53" t="str">
            <v>ADHRENA</v>
          </cell>
        </row>
        <row r="54">
          <cell r="B54" t="str">
            <v>ADIE</v>
          </cell>
        </row>
        <row r="55">
          <cell r="B55" t="str">
            <v>ADS VOYAGES</v>
          </cell>
        </row>
        <row r="56">
          <cell r="B56" t="str">
            <v>ADT TOURAINE</v>
          </cell>
        </row>
        <row r="57">
          <cell r="B57" t="str">
            <v>ADV VOYAGES</v>
          </cell>
        </row>
        <row r="58">
          <cell r="B58" t="str">
            <v xml:space="preserve">ADVENTURE LINE AUTOCARS </v>
          </cell>
        </row>
        <row r="59">
          <cell r="B59" t="str">
            <v>ADVENTURE SARL</v>
          </cell>
        </row>
        <row r="60">
          <cell r="B60" t="str">
            <v>AFFINION INTERNATIONAL TRAVEL</v>
          </cell>
        </row>
        <row r="61">
          <cell r="B61" t="str">
            <v>AFONSO MAYRA</v>
          </cell>
        </row>
        <row r="62">
          <cell r="B62" t="str">
            <v>A-FRANCE HOTELS</v>
          </cell>
        </row>
        <row r="63">
          <cell r="B63" t="str">
            <v>AFT-IFTIM</v>
          </cell>
        </row>
        <row r="64">
          <cell r="B64" t="str">
            <v>AG PRODUCTIONS</v>
          </cell>
        </row>
        <row r="65">
          <cell r="B65" t="str">
            <v>AG2R LA MONDIALE</v>
          </cell>
        </row>
        <row r="66">
          <cell r="B66" t="str">
            <v>AGAH (GROUPCORNER)</v>
          </cell>
        </row>
        <row r="67">
          <cell r="B67" t="str">
            <v>AGAT FILMS &amp; CIE</v>
          </cell>
        </row>
        <row r="68">
          <cell r="B68" t="str">
            <v>AGC CONSEIL</v>
          </cell>
        </row>
        <row r="69">
          <cell r="B69" t="str">
            <v>AGE D'OR</v>
          </cell>
        </row>
        <row r="70">
          <cell r="B70" t="str">
            <v>AGENCE CP EVASION &amp; DECOUVERTES</v>
          </cell>
        </row>
        <row r="71">
          <cell r="B71" t="str">
            <v>AGENCE DE VOYAGES PARTHIER GMBH</v>
          </cell>
        </row>
        <row r="72">
          <cell r="B72" t="str">
            <v>AGENCE DES GRANDS CRUS</v>
          </cell>
        </row>
        <row r="73">
          <cell r="B73" t="str">
            <v>AGENCE EVENDAY</v>
          </cell>
        </row>
        <row r="74">
          <cell r="B74" t="str">
            <v>AGENCE FR</v>
          </cell>
        </row>
        <row r="75">
          <cell r="B75" t="str">
            <v>AGENCE LABELLEMONTAGNE</v>
          </cell>
        </row>
        <row r="76">
          <cell r="B76" t="str">
            <v>AGENCE PARIS ALPES</v>
          </cell>
        </row>
        <row r="77">
          <cell r="B77" t="str">
            <v>AGENCE SUDFRANCE.FR</v>
          </cell>
        </row>
        <row r="78">
          <cell r="B78" t="str">
            <v>AGENCE TEMPS DÂ€™IDÃ©ES</v>
          </cell>
        </row>
        <row r="79">
          <cell r="B79" t="str">
            <v>AGENCE VAC'DOR</v>
          </cell>
        </row>
        <row r="80">
          <cell r="B80" t="str">
            <v>AGORA</v>
          </cell>
        </row>
        <row r="81">
          <cell r="B81" t="str">
            <v>AGORA TOURS</v>
          </cell>
        </row>
        <row r="82">
          <cell r="B82" t="str">
            <v>AGRO SUP DIJON</v>
          </cell>
        </row>
        <row r="83">
          <cell r="B83" t="str">
            <v>AGRUPABUS</v>
          </cell>
        </row>
        <row r="84">
          <cell r="B84" t="str">
            <v xml:space="preserve">AGT BUSVERMIETUNG </v>
          </cell>
        </row>
        <row r="85">
          <cell r="B85" t="str">
            <v>AHORN OMNIBUSBETRIEB</v>
          </cell>
        </row>
        <row r="86">
          <cell r="B86" t="str">
            <v>AILLEURS - PÔLE FRANCE</v>
          </cell>
        </row>
        <row r="87">
          <cell r="B87" t="str">
            <v>AIR PRODUCTIONS</v>
          </cell>
        </row>
        <row r="88">
          <cell r="B88" t="str">
            <v>AIRAO ASSOCIATION</v>
          </cell>
        </row>
        <row r="89">
          <cell r="B89" t="str">
            <v>AIRSTOP</v>
          </cell>
        </row>
        <row r="90">
          <cell r="B90" t="str">
            <v>AJA MULTISPORT</v>
          </cell>
        </row>
        <row r="91">
          <cell r="B91" t="str">
            <v>AJ AUXERRE (ASSOCIATION DE LA JEUNESSE AUXERROISE)</v>
          </cell>
        </row>
        <row r="92">
          <cell r="B92" t="str">
            <v xml:space="preserve">AJA BASEBALL </v>
          </cell>
        </row>
        <row r="93">
          <cell r="B93" t="str">
            <v>AJP IMMOBILIER</v>
          </cell>
        </row>
        <row r="94">
          <cell r="B94" t="str">
            <v>AKOPSO</v>
          </cell>
        </row>
        <row r="95">
          <cell r="B95" t="str">
            <v>AKTIVA TOURS</v>
          </cell>
        </row>
        <row r="96">
          <cell r="B96" t="str">
            <v>ALACARTA LUXURY WINE AND GOURMET TOURS</v>
          </cell>
        </row>
        <row r="97">
          <cell r="B97" t="str">
            <v xml:space="preserve">ALACARTE VOYAGES - OVALIE EVENTS </v>
          </cell>
        </row>
        <row r="98">
          <cell r="B98" t="str">
            <v>ALAMAN CONSULTING GMBH</v>
          </cell>
        </row>
        <row r="99">
          <cell r="B99" t="str">
            <v xml:space="preserve">ALBACARS </v>
          </cell>
        </row>
        <row r="100">
          <cell r="B100" t="str">
            <v>ALBANAIS VOYAGES</v>
          </cell>
        </row>
        <row r="101">
          <cell r="B101" t="str">
            <v>ALBATRAVEL</v>
          </cell>
        </row>
        <row r="102">
          <cell r="B102" t="str">
            <v>ALBATRAVEL FIRENZE</v>
          </cell>
        </row>
        <row r="103">
          <cell r="B103" t="str">
            <v>ALBATRAVEL FRANCE</v>
          </cell>
        </row>
        <row r="104">
          <cell r="B104" t="str">
            <v>ALBATROSS TOURS</v>
          </cell>
        </row>
        <row r="105">
          <cell r="B105" t="str">
            <v>ALBION TOURS</v>
          </cell>
        </row>
        <row r="106">
          <cell r="B106" t="str">
            <v>ALC VOYAGES</v>
          </cell>
        </row>
        <row r="107">
          <cell r="B107" t="str">
            <v>ALCAZAR FRÉDÉRIQUE</v>
          </cell>
        </row>
        <row r="108">
          <cell r="B108" t="str">
            <v>ALENTOURS ÉVÉNEMENTIEL</v>
          </cell>
        </row>
        <row r="109">
          <cell r="B109" t="str">
            <v>ALEOU</v>
          </cell>
        </row>
        <row r="110">
          <cell r="B110" t="str">
            <v xml:space="preserve">ALEX CHEN TRAVEL </v>
          </cell>
        </row>
        <row r="111">
          <cell r="B111" t="str">
            <v xml:space="preserve">ALEXAND'R CARS </v>
          </cell>
        </row>
        <row r="112">
          <cell r="B112" t="str">
            <v>Alexandre DESPESSE</v>
          </cell>
        </row>
        <row r="113">
          <cell r="B113" t="str">
            <v>ALIANCE PORNIC</v>
          </cell>
        </row>
        <row r="114">
          <cell r="B114" t="str">
            <v>ALIANTOUR</v>
          </cell>
        </row>
        <row r="115">
          <cell r="B115" t="str">
            <v>ALISCIA</v>
          </cell>
        </row>
        <row r="116">
          <cell r="B116" t="str">
            <v>ALK REISZEN</v>
          </cell>
        </row>
        <row r="117">
          <cell r="B117" t="str">
            <v>ALL THEY WANT - SOM HOTELS</v>
          </cell>
        </row>
        <row r="118">
          <cell r="B118" t="str">
            <v xml:space="preserve">ALL TRAVEL </v>
          </cell>
        </row>
        <row r="119">
          <cell r="B119" t="str">
            <v>ALL4GO</v>
          </cell>
        </row>
        <row r="120">
          <cell r="B120" t="str">
            <v>ALLEGRO TOURS</v>
          </cell>
        </row>
        <row r="121">
          <cell r="B121" t="str">
            <v>ALLIANCE EXPO</v>
          </cell>
        </row>
        <row r="122">
          <cell r="B122" t="str">
            <v>ALLIANCETOURS</v>
          </cell>
        </row>
        <row r="123">
          <cell r="B123" t="str">
            <v>ALLIED TRAVEL FRANCE</v>
          </cell>
        </row>
        <row r="124">
          <cell r="B124" t="str">
            <v>ALLTOURS</v>
          </cell>
        </row>
        <row r="125">
          <cell r="B125" t="str">
            <v>ALLTOURS FLUGREISEN GMBH</v>
          </cell>
        </row>
        <row r="126">
          <cell r="B126" t="str">
            <v>ALMATUR-OPOLE</v>
          </cell>
        </row>
        <row r="127">
          <cell r="B127" t="str">
            <v>ALPENTOURER - DP DESTINATION PUBLISHING KG</v>
          </cell>
        </row>
        <row r="128">
          <cell r="B128" t="str">
            <v>ALPETOUR TOURISTISCHE GESELLSCHAFT GMBH</v>
          </cell>
        </row>
        <row r="129">
          <cell r="B129" t="str">
            <v>ALPETOUR TOURISTISCHE GMBH</v>
          </cell>
        </row>
        <row r="130">
          <cell r="B130" t="str">
            <v>ALPHA TRAVEL CONSULT GMBH</v>
          </cell>
        </row>
        <row r="131">
          <cell r="B131" t="str">
            <v>ALSA ENATCAR</v>
          </cell>
        </row>
        <row r="132">
          <cell r="B132" t="str">
            <v>ALSACE A VELO</v>
          </cell>
        </row>
        <row r="133">
          <cell r="B133" t="str">
            <v>ALSACE TOURISME SARL MARQUES</v>
          </cell>
        </row>
        <row r="134">
          <cell r="B134" t="str">
            <v>ALTEO BRUXELLES</v>
          </cell>
        </row>
        <row r="135">
          <cell r="B135" t="str">
            <v>ALTERNATIV BUS REISEN (ABER)</v>
          </cell>
        </row>
        <row r="136">
          <cell r="B136" t="str">
            <v>ALTERNATIV TOUR LEIPZIG BERLIN</v>
          </cell>
        </row>
        <row r="137">
          <cell r="B137" t="str">
            <v>ALTERNATIVE LONTANE</v>
          </cell>
        </row>
        <row r="138">
          <cell r="B138" t="str">
            <v>ALVENTUS VIAJES</v>
          </cell>
        </row>
        <row r="139">
          <cell r="B139" t="str">
            <v>ALYCE EVASION</v>
          </cell>
        </row>
        <row r="140">
          <cell r="B140" t="str">
            <v>AMACON TOURS</v>
          </cell>
        </row>
        <row r="141">
          <cell r="B141" t="str">
            <v>AMANDINE VOYAGE SPRL</v>
          </cell>
        </row>
        <row r="142">
          <cell r="B142" t="str">
            <v>AMAURY SPORT ORGANISATION (ASO)</v>
          </cell>
        </row>
        <row r="143">
          <cell r="B143" t="str">
            <v>AMERICAN EXPRESS - GLOBAL BUSINESS TRAVEL</v>
          </cell>
        </row>
        <row r="144">
          <cell r="B144" t="str">
            <v>AMEROPA REISEN</v>
          </cell>
        </row>
        <row r="145">
          <cell r="B145" t="str">
            <v>AMEROPA REISEN GMBH</v>
          </cell>
        </row>
        <row r="146">
          <cell r="B146" t="str">
            <v>AMEX GBT SPAIN</v>
          </cell>
        </row>
        <row r="147">
          <cell r="B147" t="str">
            <v xml:space="preserve">AMG-BUS </v>
          </cell>
        </row>
        <row r="148">
          <cell r="B148" t="str">
            <v>AMIBLU FRANCE SAS</v>
          </cell>
        </row>
        <row r="149">
          <cell r="B149" t="str">
            <v>AMICAL CLUB NOYELLOIS</v>
          </cell>
        </row>
        <row r="150">
          <cell r="B150" t="str">
            <v>AMICALE DE L AGE D OR</v>
          </cell>
        </row>
        <row r="151">
          <cell r="B151" t="str">
            <v>AMICALE DE LA MIOTTE BRISACH</v>
          </cell>
        </row>
        <row r="152">
          <cell r="B152" t="str">
            <v xml:space="preserve">AMICALE DE RAISSON </v>
          </cell>
        </row>
        <row r="153">
          <cell r="B153" t="str">
            <v xml:space="preserve">AMICALE DE VANVEY </v>
          </cell>
        </row>
        <row r="154">
          <cell r="B154" t="str">
            <v>AMICALE DES AINÉS - BOUSSEVILLER</v>
          </cell>
        </row>
        <row r="155">
          <cell r="B155" t="str">
            <v>AMICALE DES AINÉS - THIL SUR ARROUX</v>
          </cell>
        </row>
        <row r="156">
          <cell r="B156" t="str">
            <v>AMICALE DES AMIS DU CINÉMA</v>
          </cell>
        </row>
        <row r="157">
          <cell r="B157" t="str">
            <v>AMICALE DES ANCIENS</v>
          </cell>
        </row>
        <row r="158">
          <cell r="B158" t="str">
            <v xml:space="preserve">AMICALE DES ANCIENS </v>
          </cell>
        </row>
        <row r="159">
          <cell r="B159" t="str">
            <v>AMICALE DES LOISIRS DU CHEMINOT (ALC VOYAGES)</v>
          </cell>
        </row>
        <row r="160">
          <cell r="B160" t="str">
            <v>AMICALE DES RETRAITÉS - BEAUNOTTE</v>
          </cell>
        </row>
        <row r="161">
          <cell r="B161" t="str">
            <v>AMICALE DES RETRAITÉS - BOISMONT</v>
          </cell>
        </row>
        <row r="162">
          <cell r="B162" t="str">
            <v>AMICALE DES RETRAITÉS - DOSSENHEIM-SUR-ZINSEL</v>
          </cell>
        </row>
        <row r="163">
          <cell r="B163" t="str">
            <v>AMICALE DES RETRAITÉS - FOURNAUDIN</v>
          </cell>
        </row>
        <row r="164">
          <cell r="B164" t="str">
            <v>AMICALE DES RETRAITÉS - JARNY</v>
          </cell>
        </row>
        <row r="165">
          <cell r="B165" t="str">
            <v>AMICALE DES RETRAITÉS DE LA POSTE DU SECTEUR DE GRAY</v>
          </cell>
        </row>
        <row r="166">
          <cell r="B166" t="str">
            <v>AMICALE DES RETRAITÉS DE LA VILLE ET DE LA CAB</v>
          </cell>
        </row>
        <row r="167">
          <cell r="B167" t="str">
            <v>AMICALE DES RETRAITÉS DE L'ARTISANAT DE HAUTE SAÔNE</v>
          </cell>
        </row>
        <row r="168">
          <cell r="B168" t="str">
            <v xml:space="preserve">AMICALE DES SANS SOUCIS </v>
          </cell>
        </row>
        <row r="169">
          <cell r="B169" t="str">
            <v xml:space="preserve">AMICALE DU 3ÈME ÂGE </v>
          </cell>
        </row>
        <row r="170">
          <cell r="B170" t="str">
            <v>AMICALE LAIQUE DES CORDELIERS DE NANCY</v>
          </cell>
        </row>
        <row r="171">
          <cell r="B171" t="str">
            <v>AMICALE LAÏQUE LUXEUIL-SAINT SAUVEUR</v>
          </cell>
        </row>
        <row r="172">
          <cell r="B172" t="str">
            <v>AMICALE MOURMELONNAISE RETRAITÉS</v>
          </cell>
        </row>
        <row r="173">
          <cell r="B173" t="str">
            <v>AMICALE SPORTIVE ERMONT FOOTBALL 95</v>
          </cell>
        </row>
        <row r="174">
          <cell r="B174" t="str">
            <v>AMIGO TRAVELS PVT LTD.</v>
          </cell>
        </row>
        <row r="175">
          <cell r="B175" t="str">
            <v>AMIS DE LA DANSE</v>
          </cell>
        </row>
        <row r="176">
          <cell r="B176" t="str">
            <v>AMIS DE LA MAISON RETRAITE</v>
          </cell>
        </row>
        <row r="177">
          <cell r="B177" t="str">
            <v>AMIS RETRAITES PERSONNELS DES ECOLES DE GRAY ET ENVIRONS (ARPEGE)</v>
          </cell>
        </row>
        <row r="178">
          <cell r="B178" t="str">
            <v xml:space="preserve">AMITIÉ 30 AGE </v>
          </cell>
        </row>
        <row r="179">
          <cell r="B179" t="str">
            <v xml:space="preserve">AMITIÉ DES 4 VILLAGES </v>
          </cell>
        </row>
        <row r="180">
          <cell r="B180" t="str">
            <v xml:space="preserve">AMITIÉS LOISIRS </v>
          </cell>
        </row>
        <row r="181">
          <cell r="B181" t="str">
            <v>AMPLITOURS RÉSEAU SOLIDARIS</v>
          </cell>
        </row>
        <row r="182">
          <cell r="B182" t="str">
            <v>AMSLAV TOURISME</v>
          </cell>
        </row>
        <row r="183">
          <cell r="B183" t="str">
            <v>ANA SALES CO. LTD</v>
          </cell>
        </row>
        <row r="184">
          <cell r="B184" t="str">
            <v xml:space="preserve">ANCIEN DE FORTERRE </v>
          </cell>
        </row>
        <row r="185">
          <cell r="B185" t="str">
            <v>ANCIENS DE THIONVILLE BEAUREGARD</v>
          </cell>
        </row>
        <row r="186">
          <cell r="B186" t="str">
            <v>ANDESQUARD TRANSPORTS VOYAGES</v>
          </cell>
        </row>
        <row r="187">
          <cell r="B187" t="str">
            <v>ANDRITZ FIELDER SAS</v>
          </cell>
        </row>
        <row r="188">
          <cell r="B188" t="str">
            <v>ANDORRATOURS</v>
          </cell>
        </row>
        <row r="189">
          <cell r="B189" t="str">
            <v>ANDRÉ BAZIN</v>
          </cell>
        </row>
        <row r="190">
          <cell r="B190" t="str">
            <v>ANDRE TOURS DMC PORTUGAL</v>
          </cell>
        </row>
        <row r="191">
          <cell r="B191" t="str">
            <v>ANFH FRANCHE-COMTÉ</v>
          </cell>
        </row>
        <row r="192">
          <cell r="B192" t="str">
            <v>ANFSP (Asso. Football Sapeurs-pompiers de France)</v>
          </cell>
        </row>
        <row r="193">
          <cell r="B193" t="str">
            <v xml:space="preserve">ANGELINA CARS </v>
          </cell>
        </row>
        <row r="194">
          <cell r="B194" t="str">
            <v>ANGI TRAVEL</v>
          </cell>
        </row>
        <row r="195">
          <cell r="B195" t="str">
            <v>ANIM 15 COMMUNICATION &amp; PRODUCTIONS</v>
          </cell>
        </row>
        <row r="196">
          <cell r="B196" t="str">
            <v>ANNE LAGARRIGUE SELARL</v>
          </cell>
        </row>
        <row r="197">
          <cell r="B197" t="str">
            <v>ANPAA 48</v>
          </cell>
        </row>
        <row r="198">
          <cell r="B198" t="str">
            <v>ANPIAN (BUREAU ESPAGNE)</v>
          </cell>
        </row>
        <row r="199">
          <cell r="B199" t="str">
            <v>ANSORAA</v>
          </cell>
        </row>
        <row r="200">
          <cell r="B200" t="str">
            <v>ANTON GÖTTEN REISEN</v>
          </cell>
        </row>
        <row r="201">
          <cell r="B201" t="str">
            <v>ANTONI VOYAGES</v>
          </cell>
        </row>
        <row r="202">
          <cell r="B202" t="str">
            <v>ANYA TRAVEL LTD</v>
          </cell>
        </row>
        <row r="203">
          <cell r="B203" t="str">
            <v>AORA VOYAGES</v>
          </cell>
        </row>
        <row r="204">
          <cell r="B204" t="str">
            <v>AOVO TOURISTIK AG</v>
          </cell>
        </row>
        <row r="205">
          <cell r="B205" t="str">
            <v>APAD</v>
          </cell>
        </row>
        <row r="206">
          <cell r="B206" t="str">
            <v>APELMEIER REISEN</v>
          </cell>
        </row>
        <row r="207">
          <cell r="B207" t="str">
            <v>APPINA TRAVEL</v>
          </cell>
        </row>
        <row r="208">
          <cell r="B208" t="str">
            <v>APPOIGNY SEMTIM</v>
          </cell>
        </row>
        <row r="209">
          <cell r="B209" t="str">
            <v>APRIL INTERNATIONAL VOYAGES</v>
          </cell>
        </row>
        <row r="210">
          <cell r="B210" t="str">
            <v>APTER</v>
          </cell>
        </row>
        <row r="211">
          <cell r="B211" t="str">
            <v>AQUARELLE</v>
          </cell>
        </row>
        <row r="212">
          <cell r="B212" t="str">
            <v>AQUAREX EQUIPEMENT</v>
          </cell>
        </row>
        <row r="213">
          <cell r="B213" t="str">
            <v>AQUILA BIANCA S.R.L.</v>
          </cell>
        </row>
        <row r="214">
          <cell r="B214" t="str">
            <v>AQUITAINE CARS</v>
          </cell>
        </row>
        <row r="215">
          <cell r="B215" t="str">
            <v>AQUITOURS</v>
          </cell>
        </row>
        <row r="216">
          <cell r="B216" t="str">
            <v>ARAWAK VIAJES</v>
          </cell>
        </row>
        <row r="217">
          <cell r="B217" t="str">
            <v>ARC EN GYM 3ÈME ÂGE</v>
          </cell>
        </row>
        <row r="218">
          <cell r="B218" t="str">
            <v>ARC-EN-CIEL</v>
          </cell>
        </row>
        <row r="219">
          <cell r="B219" t="str">
            <v>ARCHAMBAULT TRAVEL</v>
          </cell>
        </row>
        <row r="220">
          <cell r="B220" t="str">
            <v>ARCOM EVENEMENTIELS - VOYAGES ROUILLARD</v>
          </cell>
        </row>
        <row r="221">
          <cell r="B221" t="str">
            <v>ARD-TV ALLEMANDE</v>
          </cell>
        </row>
        <row r="222">
          <cell r="B222" t="str">
            <v>ARG PROJECT GMBH</v>
          </cell>
        </row>
        <row r="223">
          <cell r="B223" t="str">
            <v>ARIANE TRAVEL &amp; TOURISM</v>
          </cell>
        </row>
        <row r="224">
          <cell r="B224" t="str">
            <v>ARMAGEDON TOURS</v>
          </cell>
        </row>
        <row r="225">
          <cell r="B225" t="str">
            <v>ARMICLUB</v>
          </cell>
        </row>
        <row r="226">
          <cell r="B226" t="str">
            <v>ARNAUD VOYAGES (GROUPE SÉLECTOUR)</v>
          </cell>
        </row>
        <row r="227">
          <cell r="B227" t="str">
            <v>ARNAUDIN ROBERT</v>
          </cell>
        </row>
        <row r="228">
          <cell r="B228" t="str">
            <v>AROSA BUS S.A.</v>
          </cell>
        </row>
        <row r="229">
          <cell r="B229" t="str">
            <v>ARRAS PAYS D'ARTOIS BASKET</v>
          </cell>
        </row>
        <row r="230">
          <cell r="B230" t="str">
            <v>ARRIVA (SIÈGE)</v>
          </cell>
        </row>
        <row r="231">
          <cell r="B231" t="str">
            <v>ARS INCOMING</v>
          </cell>
        </row>
        <row r="232">
          <cell r="B232" t="str">
            <v>ART CITIES REISEN</v>
          </cell>
        </row>
        <row r="233">
          <cell r="B233" t="str">
            <v>ART FAN</v>
          </cell>
        </row>
        <row r="234">
          <cell r="B234" t="str">
            <v>ART PURSUITS ABROAD LTD</v>
          </cell>
        </row>
        <row r="235">
          <cell r="B235" t="str">
            <v>ART TRAVEL FORUM GMBH</v>
          </cell>
        </row>
        <row r="236">
          <cell r="B236" t="str">
            <v>ARTABAL</v>
          </cell>
        </row>
        <row r="237">
          <cell r="B237" t="str">
            <v>ARTEMIS</v>
          </cell>
        </row>
        <row r="238">
          <cell r="B238" t="str">
            <v>ARTIPASS</v>
          </cell>
        </row>
        <row r="239">
          <cell r="B239" t="str">
            <v>ARTIST TRAVEL SERVICE</v>
          </cell>
        </row>
        <row r="240">
          <cell r="B240" t="str">
            <v>ARTS &amp; VIE</v>
          </cell>
        </row>
        <row r="241">
          <cell r="B241" t="str">
            <v xml:space="preserve">AS LOISONNAISE </v>
          </cell>
        </row>
        <row r="242">
          <cell r="B242" t="str">
            <v>AS LUDRES</v>
          </cell>
        </row>
        <row r="243">
          <cell r="B243" t="str">
            <v>ASA DE L'AUXERROIS</v>
          </cell>
        </row>
        <row r="244">
          <cell r="B244" t="str">
            <v>ASA LURONNE</v>
          </cell>
        </row>
        <row r="245">
          <cell r="B245" t="str">
            <v>ASA NANCY</v>
          </cell>
        </row>
        <row r="246">
          <cell r="B246" t="str">
            <v>ASBL CARTE PROF</v>
          </cell>
        </row>
        <row r="247">
          <cell r="B247" t="str">
            <v>ASC MESSIER BUGATTI</v>
          </cell>
        </row>
        <row r="248">
          <cell r="B248" t="str">
            <v>ASCLEPIADES</v>
          </cell>
        </row>
        <row r="249">
          <cell r="B249" t="str">
            <v>ASCPA GYMNASTIQUE</v>
          </cell>
        </row>
        <row r="250">
          <cell r="B250" t="str">
            <v>ASIELAND ABM VOYAGE</v>
          </cell>
        </row>
        <row r="251">
          <cell r="B251" t="str">
            <v xml:space="preserve">ASLC </v>
          </cell>
        </row>
        <row r="252">
          <cell r="B252" t="str">
            <v>ASSO RETRAITES ET PRE RETRAITE DE HIRSIN</v>
          </cell>
        </row>
        <row r="253">
          <cell r="B253" t="str">
            <v>ASSOCIATION "LES COCCINELLES"</v>
          </cell>
        </row>
        <row r="254">
          <cell r="B254" t="str">
            <v>ASSOCIATION 1000 ET UNE  ILES</v>
          </cell>
        </row>
        <row r="255">
          <cell r="B255" t="str">
            <v>ASSOCIATION AGE D OR</v>
          </cell>
        </row>
        <row r="256">
          <cell r="B256" t="str">
            <v>ASSOCIATION BLANCHE NEIGE</v>
          </cell>
        </row>
        <row r="257">
          <cell r="B257" t="str">
            <v>ASSOCIATION CANTONALE VALAISANNE DE PÉTANQUE</v>
          </cell>
        </row>
        <row r="258">
          <cell r="B258" t="str">
            <v>ASSOCIATION CLUB 3ÈME AGE LES PÂQUERETTES</v>
          </cell>
        </row>
        <row r="259">
          <cell r="B259" t="str">
            <v>ASSOCIATION COMPOSTELLE-CORDOUE</v>
          </cell>
        </row>
        <row r="260">
          <cell r="B260" t="str">
            <v>ASSOCIATION LES LIBELLULES DU LAMENTIN</v>
          </cell>
        </row>
        <row r="261">
          <cell r="B261" t="str">
            <v>ASSOCIATION DES RETRAITES DE BAGNOLET (ARB)</v>
          </cell>
        </row>
        <row r="262">
          <cell r="B262" t="str">
            <v>ASSOCIATION DES RETRAITÉS DES FINANCES DE LA HAUTE-SAÔNE</v>
          </cell>
        </row>
        <row r="263">
          <cell r="B263" t="str">
            <v>ASSOCIATION DES RETRAITÉS P.S.A. VESOUL</v>
          </cell>
        </row>
        <row r="264">
          <cell r="B264" t="str">
            <v>ASSOCIATION DU TEMPS LIBRE</v>
          </cell>
        </row>
        <row r="265">
          <cell r="B265" t="str">
            <v>ASSOCIATION ÉCHANGES INTERNATIONAUX</v>
          </cell>
        </row>
        <row r="266">
          <cell r="B266" t="str">
            <v>ASSOCIATION FAMILLES RURALES DE GUISSENY</v>
          </cell>
        </row>
        <row r="267">
          <cell r="B267" t="str">
            <v>ASSOCIATION IDOINE</v>
          </cell>
        </row>
        <row r="268">
          <cell r="B268" t="str">
            <v>ASSOCIATION JOIE DE VIVRE</v>
          </cell>
        </row>
        <row r="269">
          <cell r="B269" t="str">
            <v>ASSOCIATION LAUCHER STEBLE</v>
          </cell>
        </row>
        <row r="270">
          <cell r="B270" t="str">
            <v>ASSOCIATION LOUS GALOUPAYRES</v>
          </cell>
        </row>
        <row r="271">
          <cell r="B271" t="str">
            <v>ASSOCIATION NANCY RANDONNEE ET SANTE</v>
          </cell>
        </row>
        <row r="272">
          <cell r="B272" t="str">
            <v>ASSOCIATION NATIONALE RETRAITÉS P.T.T., GROUPE HAUTE-SAONE</v>
          </cell>
        </row>
        <row r="273">
          <cell r="B273" t="str">
            <v>ASSOCIATION PLEINE VIE DE MANCY</v>
          </cell>
        </row>
        <row r="274">
          <cell r="B274" t="str">
            <v>ASSOCIATION SARREGUEMINES</v>
          </cell>
        </row>
        <row r="275">
          <cell r="B275" t="str">
            <v>ASSOCIATION SPORTIVE AUTOMOBILE CORBIÈRES</v>
          </cell>
        </row>
        <row r="276">
          <cell r="B276" t="str">
            <v>ASSOCIATION SPORTIVE DE L'UNIVERSITE DE LYON</v>
          </cell>
        </row>
        <row r="277">
          <cell r="B277" t="str">
            <v>ASSOCIATION SPORTIVE LAXOVIENNE DE BILLARD</v>
          </cell>
        </row>
        <row r="278">
          <cell r="B278" t="str">
            <v>ASSOCIATION SPORTIVE MANTAISE BALLET</v>
          </cell>
        </row>
        <row r="279">
          <cell r="B279" t="str">
            <v>ASSOCIATION SPORTIVE SAPEUR POMPIER CORSE DU SUD</v>
          </cell>
        </row>
        <row r="280">
          <cell r="B280" t="str">
            <v>ASSOCIATION ST GENES</v>
          </cell>
        </row>
        <row r="281">
          <cell r="B281" t="str">
            <v>ASSOCIATION ZEN INTERNATIONALE</v>
          </cell>
        </row>
        <row r="282">
          <cell r="B282" t="str">
            <v xml:space="preserve">ASSOCIATIONS LES TAMALOUS </v>
          </cell>
        </row>
        <row r="283">
          <cell r="B283" t="str">
            <v>ASTT</v>
          </cell>
        </row>
        <row r="284">
          <cell r="B284" t="str">
            <v>ATALANTE VOYAGES</v>
          </cell>
        </row>
        <row r="285">
          <cell r="B285" t="str">
            <v>ATC ASBL</v>
          </cell>
        </row>
        <row r="286">
          <cell r="B286" t="str">
            <v>ATEYA VACANCES</v>
          </cell>
        </row>
        <row r="287">
          <cell r="B287" t="str">
            <v>ATHENA</v>
          </cell>
        </row>
        <row r="288">
          <cell r="B288" t="str">
            <v>ATHENA VOYAGES</v>
          </cell>
        </row>
        <row r="289">
          <cell r="B289" t="str">
            <v>ATHLÉTIQUE SPORT AIXOIS</v>
          </cell>
        </row>
        <row r="290">
          <cell r="B290" t="str">
            <v>ATHLETIQUE VOSGES ENTENTE CLUB</v>
          </cell>
        </row>
        <row r="291">
          <cell r="B291" t="str">
            <v>ATLANTIC D TOUR</v>
          </cell>
        </row>
        <row r="292">
          <cell r="B292" t="str">
            <v>ATLANTIC TOURISME</v>
          </cell>
        </row>
        <row r="293">
          <cell r="B293" t="str">
            <v>ATLANTIQUE REGROUPEMENT OCR ORGANISATION (AROO OCR CREW)</v>
          </cell>
        </row>
        <row r="294">
          <cell r="B294" t="str">
            <v>ATLANTIS TOUR OPERATOR</v>
          </cell>
        </row>
        <row r="295">
          <cell r="B295" t="str">
            <v>ATMAN VIAGGI</v>
          </cell>
        </row>
        <row r="296">
          <cell r="B296" t="str">
            <v>ATOUT FRANCE PAYS-BAS</v>
          </cell>
        </row>
        <row r="297">
          <cell r="B297" t="str">
            <v>ATR DECOUVERTE</v>
          </cell>
        </row>
        <row r="298">
          <cell r="B298" t="str">
            <v>ATRAPALO</v>
          </cell>
        </row>
        <row r="299">
          <cell r="B299" t="str">
            <v>ATS</v>
          </cell>
        </row>
        <row r="300">
          <cell r="B300" t="str">
            <v>ATS INTERNATIONAL TRAVEL</v>
          </cell>
        </row>
        <row r="301">
          <cell r="B301" t="str">
            <v>ATTITUDE DANSE</v>
          </cell>
        </row>
        <row r="302">
          <cell r="B302" t="str">
            <v>ATTRAVEL</v>
          </cell>
        </row>
        <row r="303">
          <cell r="B303" t="str">
            <v>AU CARRÉ</v>
          </cell>
        </row>
        <row r="304">
          <cell r="B304" t="str">
            <v>AU GRE DU VENT</v>
          </cell>
        </row>
        <row r="305">
          <cell r="B305" t="str">
            <v>AUD’ÉTOUR</v>
          </cell>
        </row>
        <row r="306">
          <cell r="B306" t="str">
            <v>AUDOUARD VOYAGES</v>
          </cell>
        </row>
        <row r="307">
          <cell r="B307" t="str">
            <v>AUGEREAU AUTOCARS</v>
          </cell>
        </row>
        <row r="308">
          <cell r="B308" t="str">
            <v>AURA TRAVEL</v>
          </cell>
        </row>
        <row r="309">
          <cell r="B309" t="str">
            <v>AURAY VOYAGES</v>
          </cell>
        </row>
        <row r="310">
          <cell r="B310" t="str">
            <v>AUSTRO INTER SUN KEG</v>
          </cell>
        </row>
        <row r="311">
          <cell r="B311" t="str">
            <v>AUTANT RÊVER</v>
          </cell>
        </row>
        <row r="312">
          <cell r="B312" t="str">
            <v xml:space="preserve">AUTOBUS F GOHY ET CIE </v>
          </cell>
        </row>
        <row r="313">
          <cell r="B313" t="str">
            <v>AUTOBUSES DE VIVEIRO</v>
          </cell>
        </row>
        <row r="314">
          <cell r="B314" t="str">
            <v>AUTOBUSES SANTISO</v>
          </cell>
        </row>
        <row r="315">
          <cell r="B315" t="str">
            <v>AUTO-CAR</v>
          </cell>
        </row>
        <row r="316">
          <cell r="B316" t="str">
            <v>AUTOCAR CANALS</v>
          </cell>
        </row>
        <row r="317">
          <cell r="B317" t="str">
            <v>AUTOCAR FINAND (AGENCE VALTOUR CRÉATION)</v>
          </cell>
        </row>
        <row r="318">
          <cell r="B318" t="str">
            <v xml:space="preserve">AUTOCARBEDRIJF ROBBY CARS </v>
          </cell>
        </row>
        <row r="319">
          <cell r="B319" t="str">
            <v>AUTOCARÈES ISAAC</v>
          </cell>
        </row>
        <row r="320">
          <cell r="B320" t="str">
            <v>AUTOCARÈS ALFERHER S.L.</v>
          </cell>
        </row>
        <row r="321">
          <cell r="B321" t="str">
            <v>AUTOCARÈS BENITO ABALO</v>
          </cell>
        </row>
        <row r="322">
          <cell r="B322" t="str">
            <v>AUTOCARÈS BENITO GARCIA</v>
          </cell>
        </row>
        <row r="323">
          <cell r="B323" t="str">
            <v>AUTOCARÈS BUSTELO</v>
          </cell>
        </row>
        <row r="324">
          <cell r="B324" t="str">
            <v>AUTOCARÈS DARRIBA S.L.</v>
          </cell>
        </row>
        <row r="325">
          <cell r="B325" t="str">
            <v>AUTOCARÈS ESTEVE</v>
          </cell>
        </row>
        <row r="326">
          <cell r="B326" t="str">
            <v>AUTOCARÈS FERREIRÍN S.L.</v>
          </cell>
        </row>
        <row r="327">
          <cell r="B327" t="str">
            <v>AUTOCARÈS GÓMEZ S.A</v>
          </cell>
        </row>
        <row r="328">
          <cell r="B328" t="str">
            <v>AUTOCARÈS GUERRA S.L.</v>
          </cell>
        </row>
        <row r="329">
          <cell r="B329" t="str">
            <v>AUTOCARÈS IGLESIAS</v>
          </cell>
        </row>
        <row r="330">
          <cell r="B330" t="str">
            <v>AUTOCARÈS J. CANCELA</v>
          </cell>
        </row>
        <row r="331">
          <cell r="B331" t="str">
            <v>AUTOCARÈS J. RUIBAL S.L.</v>
          </cell>
        </row>
        <row r="332">
          <cell r="B332" t="str">
            <v>AUTOCARÈS LAFLORIDA</v>
          </cell>
        </row>
        <row r="333">
          <cell r="B333" t="str">
            <v>AUTOCARÈS LÁZARA S.A.</v>
          </cell>
        </row>
        <row r="334">
          <cell r="B334" t="str">
            <v>AUTOCARÈS LÓPEZ E HIJO S.L.</v>
          </cell>
        </row>
        <row r="335">
          <cell r="B335" t="str">
            <v xml:space="preserve">AUTOCARÈS LUGO - AUTOCARÈS MOURENZA </v>
          </cell>
        </row>
        <row r="336">
          <cell r="B336" t="str">
            <v>AUTOCARÈS LUIS RAPOSO</v>
          </cell>
        </row>
        <row r="337">
          <cell r="B337" t="str">
            <v>AUTOCARÈS MANOLO PARADELA</v>
          </cell>
        </row>
        <row r="338">
          <cell r="B338" t="str">
            <v>AUTOCARÈS MEIJIDE</v>
          </cell>
        </row>
        <row r="339">
          <cell r="B339" t="str">
            <v>AUTOCARÈS MELYTOUR</v>
          </cell>
        </row>
        <row r="340">
          <cell r="B340" t="str">
            <v>AUTOCARÈS MOSQUERA</v>
          </cell>
        </row>
        <row r="341">
          <cell r="B341" t="str">
            <v>AUTOCARÈS MUIÑOS</v>
          </cell>
        </row>
        <row r="342">
          <cell r="B342" t="str">
            <v xml:space="preserve">AUTOCARÈS NÚÑEZ BARROS </v>
          </cell>
        </row>
        <row r="343">
          <cell r="B343" t="str">
            <v>AUTOCARÈS RODRIGUEZ DOMÍNGUEZ, S.L.</v>
          </cell>
        </row>
        <row r="344">
          <cell r="B344" t="str">
            <v>AUTOCARÈS RUTAS 82 SL</v>
          </cell>
        </row>
        <row r="345">
          <cell r="B345" t="str">
            <v>AUTOCARÈS SEARA S.L.</v>
          </cell>
        </row>
        <row r="346">
          <cell r="B346" t="str">
            <v>AUTOCARÈS SUSO VIGO</v>
          </cell>
        </row>
        <row r="347">
          <cell r="B347" t="str">
            <v>AUTOCARÈS TITO Y GIL</v>
          </cell>
        </row>
        <row r="348">
          <cell r="B348" t="str">
            <v>AUTOCARÈS VILABUS</v>
          </cell>
        </row>
        <row r="349">
          <cell r="B349" t="str">
            <v>AUTOCARS &amp; REIZEN DE ZIGUEUNER NV</v>
          </cell>
        </row>
        <row r="350">
          <cell r="B350" t="str">
            <v>AUTOCARS AUGEREAU</v>
          </cell>
        </row>
        <row r="351">
          <cell r="B351" t="str">
            <v>AUTOCARS BARDY</v>
          </cell>
        </row>
        <row r="352">
          <cell r="B352" t="str">
            <v>AUTOCARS BORDENAVE</v>
          </cell>
        </row>
        <row r="353">
          <cell r="B353" t="str">
            <v>AUTOCARS BOURDON SPRL</v>
          </cell>
        </row>
        <row r="354">
          <cell r="B354" t="str">
            <v>AUTOCARS BRIERE</v>
          </cell>
        </row>
        <row r="355">
          <cell r="B355" t="str">
            <v>AUTOCARS BURLE</v>
          </cell>
        </row>
        <row r="356">
          <cell r="B356" t="str">
            <v>AUTOCARS CAUSSE SARL</v>
          </cell>
        </row>
        <row r="357">
          <cell r="B357" t="str">
            <v>AUTOCARS CHIPOY</v>
          </cell>
        </row>
        <row r="358">
          <cell r="B358" t="str">
            <v>AUTOCARS CLEMENCEAU</v>
          </cell>
        </row>
        <row r="359">
          <cell r="B359" t="str">
            <v xml:space="preserve">AUTOCARS COCCINELLE- VOYAGES DESSAINTES </v>
          </cell>
        </row>
        <row r="360">
          <cell r="B360" t="str">
            <v>AUTOCARS COURNIL</v>
          </cell>
        </row>
        <row r="361">
          <cell r="B361" t="str">
            <v>AUTOCARS DE MEIBLOEM</v>
          </cell>
        </row>
        <row r="362">
          <cell r="B362" t="str">
            <v>AUTOCARS DE ROZEVILLE</v>
          </cell>
        </row>
        <row r="363">
          <cell r="B363" t="str">
            <v xml:space="preserve">AUTOCARS DE TREKVOGEL DE PREESTER </v>
          </cell>
        </row>
        <row r="364">
          <cell r="B364" t="str">
            <v xml:space="preserve">AUTOCARS DE TURCK </v>
          </cell>
        </row>
        <row r="365">
          <cell r="B365" t="str">
            <v xml:space="preserve">AUTOCARS DEBLIRE </v>
          </cell>
        </row>
        <row r="366">
          <cell r="B366" t="str">
            <v xml:space="preserve">AUTOCARS ET VOYAGES DE PERETTI </v>
          </cell>
        </row>
        <row r="367">
          <cell r="B367" t="str">
            <v>AUTOCARS FAURE TOURISME</v>
          </cell>
        </row>
        <row r="368">
          <cell r="B368" t="str">
            <v>AUTOCARS FINAND</v>
          </cell>
        </row>
        <row r="369">
          <cell r="B369" t="str">
            <v>AUTOCARS FUCHSLOCK</v>
          </cell>
        </row>
        <row r="370">
          <cell r="B370" t="str">
            <v>AUTOCARS GEORGES SPRL</v>
          </cell>
        </row>
        <row r="371">
          <cell r="B371" t="str">
            <v>AUTOCARS GERARDIN</v>
          </cell>
        </row>
        <row r="372">
          <cell r="B372" t="str">
            <v>AUTOCARS GERAUT-PELI</v>
          </cell>
        </row>
        <row r="373">
          <cell r="B373" t="str">
            <v>AUTOCARS GILLES</v>
          </cell>
        </row>
        <row r="374">
          <cell r="B374" t="str">
            <v>AUTOCARS GINEYS</v>
          </cell>
        </row>
        <row r="375">
          <cell r="B375" t="str">
            <v>AUTOCARS GTV</v>
          </cell>
        </row>
        <row r="376">
          <cell r="B376" t="str">
            <v>AUTOCARS GUILLAUME</v>
          </cell>
        </row>
        <row r="377">
          <cell r="B377" t="str">
            <v>AUTOCARS JAMES</v>
          </cell>
        </row>
        <row r="378">
          <cell r="B378" t="str">
            <v xml:space="preserve">AUTOCARS JEREMIE </v>
          </cell>
        </row>
        <row r="379">
          <cell r="B379" t="str">
            <v>AUTOCARS LEUNENS</v>
          </cell>
        </row>
        <row r="380">
          <cell r="B380" t="str">
            <v>AUTOCARS LOUIS BOUET AUGARET</v>
          </cell>
        </row>
        <row r="381">
          <cell r="B381" t="str">
            <v>AUTOCARS LUCIEN KUNEGEL</v>
          </cell>
        </row>
        <row r="382">
          <cell r="B382" t="str">
            <v xml:space="preserve">AUTOCARS MEETJESLAND </v>
          </cell>
        </row>
        <row r="383">
          <cell r="B383" t="str">
            <v>AUTOCARS MIRAL</v>
          </cell>
        </row>
        <row r="384">
          <cell r="B384" t="str">
            <v>AUTOCARS MUGLER &amp; CIE SAS</v>
          </cell>
        </row>
        <row r="385">
          <cell r="B385" t="str">
            <v>AUTOCARS MUGLER &amp; CIE SAS -  COLMAR</v>
          </cell>
        </row>
        <row r="386">
          <cell r="B386" t="str">
            <v>AUTOCARS PASCAL</v>
          </cell>
        </row>
        <row r="387">
          <cell r="B387" t="str">
            <v>AUTOCARS PONCELET / VOYAGES PONCELET</v>
          </cell>
        </row>
        <row r="388">
          <cell r="B388" t="str">
            <v xml:space="preserve">AUTOCARS RAMI </v>
          </cell>
        </row>
        <row r="389">
          <cell r="B389" t="str">
            <v>AUTOCARS REIZEN 2 ZI GEUNER NV</v>
          </cell>
        </row>
        <row r="390">
          <cell r="B390" t="str">
            <v>AUTOCARS SALVIA</v>
          </cell>
        </row>
        <row r="391">
          <cell r="B391" t="str">
            <v>AUTOCARS SCHIDLER</v>
          </cell>
        </row>
        <row r="392">
          <cell r="B392" t="str">
            <v>AUTOCARS SCHMITT (GROUPE LK TOURS)</v>
          </cell>
        </row>
        <row r="393">
          <cell r="B393" t="str">
            <v>AUTOCARS SOTRAM</v>
          </cell>
        </row>
        <row r="394">
          <cell r="B394" t="str">
            <v>AUTOCARS SOULETINS</v>
          </cell>
        </row>
        <row r="395">
          <cell r="B395" t="str">
            <v>AUTOCARS SOUMMANE</v>
          </cell>
        </row>
        <row r="396">
          <cell r="B396" t="str">
            <v>AUTOCARS TEYSSÈDRE</v>
          </cell>
        </row>
        <row r="397">
          <cell r="B397" t="str">
            <v xml:space="preserve">AUTOCARS THOR </v>
          </cell>
        </row>
        <row r="398">
          <cell r="B398" t="str">
            <v>AUTOCARS VALLADE</v>
          </cell>
        </row>
        <row r="399">
          <cell r="B399" t="str">
            <v>AUTOCARS VOYAGES</v>
          </cell>
        </row>
        <row r="400">
          <cell r="B400" t="str">
            <v xml:space="preserve">AUTOCARS ZIMMERMANN (GROUPE LK TOURS) </v>
          </cell>
        </row>
        <row r="401">
          <cell r="B401" t="str">
            <v xml:space="preserve">AUTOGARS GAL </v>
          </cell>
        </row>
        <row r="402">
          <cell r="B402" t="str">
            <v>AUTOMNE FLEURI</v>
          </cell>
        </row>
        <row r="403">
          <cell r="B403" t="str">
            <v>AUTOMOBILE CLUB DE MONACO</v>
          </cell>
        </row>
        <row r="404">
          <cell r="B404" t="str">
            <v>AUTOS COMPARADO</v>
          </cell>
        </row>
        <row r="405">
          <cell r="B405" t="str">
            <v>AUTOS FACAL</v>
          </cell>
        </row>
        <row r="406">
          <cell r="B406" t="str">
            <v xml:space="preserve">AUTOS FONDO </v>
          </cell>
        </row>
        <row r="407">
          <cell r="B407" t="str">
            <v>AUTOS GONZALEZ S,I,</v>
          </cell>
        </row>
        <row r="408">
          <cell r="B408" t="str">
            <v>AUTOS GRABANXA, S.L.</v>
          </cell>
        </row>
        <row r="409">
          <cell r="B409" t="str">
            <v xml:space="preserve">AUTOS LAGO </v>
          </cell>
        </row>
        <row r="410">
          <cell r="B410" t="str">
            <v xml:space="preserve">AUTOS MEILAN  </v>
          </cell>
        </row>
        <row r="411">
          <cell r="B411" t="str">
            <v>AUTOS ORONS</v>
          </cell>
        </row>
        <row r="412">
          <cell r="B412" t="str">
            <v>AUTOS PACO</v>
          </cell>
        </row>
        <row r="413">
          <cell r="B413" t="str">
            <v>AUTOSERVIZI DAL ZOTTO</v>
          </cell>
        </row>
        <row r="414">
          <cell r="B414" t="str">
            <v>AUTOVERMIETUNG MINEX GMBH</v>
          </cell>
        </row>
        <row r="415">
          <cell r="B415" t="str">
            <v>AUTRES HORIZONS TRAVEL</v>
          </cell>
        </row>
        <row r="416">
          <cell r="B416" t="str">
            <v>ATHLÉTISME AUVERGNE RHÔNE-ALPES</v>
          </cell>
        </row>
        <row r="417">
          <cell r="B417" t="str">
            <v>AUX TOISONS D'ARGENT</v>
          </cell>
        </row>
        <row r="418">
          <cell r="B418" t="str">
            <v>AUXERREXPO</v>
          </cell>
        </row>
        <row r="419">
          <cell r="B419" t="str">
            <v>AUXERROIS TOURISME</v>
          </cell>
        </row>
        <row r="420">
          <cell r="B420" t="str">
            <v xml:space="preserve">AVANTI-CARS </v>
          </cell>
        </row>
        <row r="421">
          <cell r="B421" t="str">
            <v>AVIATUR S.A</v>
          </cell>
        </row>
        <row r="422">
          <cell r="B422" t="str">
            <v>AVIORAMA</v>
          </cell>
        </row>
        <row r="423">
          <cell r="B423" t="str">
            <v>AVISION REJSER</v>
          </cell>
        </row>
        <row r="424">
          <cell r="B424" t="str">
            <v>AVITA - VOYAGES BARRETEAU</v>
          </cell>
        </row>
        <row r="425">
          <cell r="B425" t="str">
            <v>AVORIS</v>
          </cell>
        </row>
        <row r="426">
          <cell r="B426" t="str">
            <v>AVRORA TRAVEL GMBH</v>
          </cell>
        </row>
        <row r="427">
          <cell r="B427" t="str">
            <v>AVS CAMA VOYAGES</v>
          </cell>
        </row>
        <row r="428">
          <cell r="B428" t="str">
            <v>AXIS &amp; GLOBE</v>
          </cell>
        </row>
        <row r="429">
          <cell r="B429" t="str">
            <v>AXOS TOURS &amp; TRAVEL</v>
          </cell>
        </row>
        <row r="430">
          <cell r="B430" t="str">
            <v>AYNIE TOURISME</v>
          </cell>
        </row>
        <row r="431">
          <cell r="B431" t="str">
            <v>AZUR &amp; OR</v>
          </cell>
        </row>
        <row r="432">
          <cell r="B432" t="str">
            <v>AZUR VOYAGES</v>
          </cell>
        </row>
        <row r="433">
          <cell r="B433" t="str">
            <v>AZURIET REIZEN</v>
          </cell>
        </row>
        <row r="434">
          <cell r="B434" t="str">
            <v>B TRAVEL SPRL</v>
          </cell>
        </row>
        <row r="435">
          <cell r="B435" t="str">
            <v>B.D. GRAIVER</v>
          </cell>
        </row>
        <row r="436">
          <cell r="B436" t="str">
            <v>B2B VOYAGES</v>
          </cell>
        </row>
        <row r="437">
          <cell r="B437" t="str">
            <v>BACKSTAGE EVENT</v>
          </cell>
        </row>
        <row r="438">
          <cell r="B438" t="str">
            <v>BAHNREISEN SUTTER</v>
          </cell>
        </row>
        <row r="439">
          <cell r="B439" t="str">
            <v>BAIA DI LUNA VIAGGI</v>
          </cell>
        </row>
        <row r="440">
          <cell r="B440" t="str">
            <v>BAKUUN</v>
          </cell>
        </row>
        <row r="441">
          <cell r="B441" t="str">
            <v>BALADES ET DÉCOUVERTES</v>
          </cell>
        </row>
        <row r="442">
          <cell r="B442" t="str">
            <v>BALINEA</v>
          </cell>
        </row>
        <row r="443">
          <cell r="B443" t="str">
            <v>BAMBINO TOUR</v>
          </cell>
        </row>
        <row r="444">
          <cell r="B444" t="str">
            <v>BAMBOO GARDEN</v>
          </cell>
        </row>
        <row r="445">
          <cell r="B445" t="str">
            <v>BANK SADLER</v>
          </cell>
        </row>
        <row r="446">
          <cell r="B446" t="str">
            <v>BÄRCHI'S THE BAR</v>
          </cell>
        </row>
        <row r="447">
          <cell r="B447" t="str">
            <v>BASSEBALL SOFTBALL NANCY SLUC</v>
          </cell>
        </row>
        <row r="448">
          <cell r="B448" t="str">
            <v>BASE DE DÉFENSE LYON VALENCE LA VALBONNE</v>
          </cell>
        </row>
        <row r="449">
          <cell r="B449" t="str">
            <v>BATONS GIRLS</v>
          </cell>
        </row>
        <row r="450">
          <cell r="B450" t="str">
            <v>BAUMELER REISEN AG</v>
          </cell>
        </row>
        <row r="451">
          <cell r="B451" t="str">
            <v>BAVARIA TOURS POLSKA</v>
          </cell>
        </row>
        <row r="452">
          <cell r="B452" t="str">
            <v>BAYERISCHES PILGERBURO</v>
          </cell>
        </row>
        <row r="453">
          <cell r="B453" t="str">
            <v>BAYRAKTAR GÖNÜL</v>
          </cell>
        </row>
        <row r="454">
          <cell r="B454" t="str">
            <v>BB PROMOTION GMBH</v>
          </cell>
        </row>
        <row r="455">
          <cell r="B455" t="str">
            <v>BB VOYAGES ACCOMPAGNATEURS EXCURSIONS</v>
          </cell>
        </row>
        <row r="456">
          <cell r="B456" t="str">
            <v>BBN</v>
          </cell>
        </row>
        <row r="457">
          <cell r="B457" t="str">
            <v>BBT GMBH &amp; CO. KG</v>
          </cell>
        </row>
        <row r="458">
          <cell r="B458" t="str">
            <v>BCD MEETING &amp; EVENTS</v>
          </cell>
        </row>
        <row r="459">
          <cell r="B459" t="str">
            <v>BEATBURST EVENTS</v>
          </cell>
        </row>
        <row r="460">
          <cell r="B460" t="str">
            <v xml:space="preserve">BECKER TOURS </v>
          </cell>
        </row>
        <row r="461">
          <cell r="B461" t="str">
            <v>BECKER-STRELITZ REISEN GMBH</v>
          </cell>
        </row>
        <row r="462">
          <cell r="B462" t="str">
            <v>BEGONIA REIZEN</v>
          </cell>
        </row>
        <row r="463">
          <cell r="B463" t="str">
            <v>BEHINDERTE MENSCHEN</v>
          </cell>
        </row>
        <row r="464">
          <cell r="B464" t="str">
            <v>BEHRINGER TOURISTIK</v>
          </cell>
        </row>
        <row r="465">
          <cell r="B465" t="str">
            <v xml:space="preserve">BEIJING PALACE INTERNATIONAL TRAVEL </v>
          </cell>
        </row>
        <row r="466">
          <cell r="B466" t="str">
            <v>BEL ÂGE</v>
          </cell>
        </row>
        <row r="467">
          <cell r="B467" t="str">
            <v>BEL AUTOMNE</v>
          </cell>
        </row>
        <row r="468">
          <cell r="B468" t="str">
            <v>BELIEVE TRAVELS</v>
          </cell>
        </row>
        <row r="469">
          <cell r="B469" t="str">
            <v xml:space="preserve">BELLE ÉPOQUE </v>
          </cell>
        </row>
        <row r="470">
          <cell r="B470" t="str">
            <v>BELLES ÉCHAPPÉES ADAPTÉES</v>
          </cell>
        </row>
        <row r="471">
          <cell r="B471" t="str">
            <v>BELVEDERE</v>
          </cell>
        </row>
        <row r="472">
          <cell r="B472" t="str">
            <v>BELVILLA</v>
          </cell>
        </row>
        <row r="473">
          <cell r="B473" t="str">
            <v>BENAC VOYAGES</v>
          </cell>
        </row>
        <row r="474">
          <cell r="B474" t="str">
            <v>BENENDEN SCHOOL</v>
          </cell>
        </row>
        <row r="475">
          <cell r="B475" t="str">
            <v>BERGER VOYAGES</v>
          </cell>
        </row>
        <row r="476">
          <cell r="B476" t="str">
            <v>BERNARD EVASION</v>
          </cell>
        </row>
        <row r="477">
          <cell r="B477" t="str">
            <v>BERTHELET VOYAGES</v>
          </cell>
        </row>
        <row r="478">
          <cell r="B478" t="str">
            <v>BERTOLAMI</v>
          </cell>
        </row>
        <row r="479">
          <cell r="B479" t="str">
            <v>BESKYDY-LIVE, S.R.O.</v>
          </cell>
        </row>
        <row r="480">
          <cell r="B480" t="str">
            <v>BEST TOUR</v>
          </cell>
        </row>
        <row r="481">
          <cell r="B481" t="str">
            <v>BESTSELLER REISEN GMH</v>
          </cell>
        </row>
        <row r="482">
          <cell r="B482" t="str">
            <v>BETZ OMNIBUS</v>
          </cell>
        </row>
        <row r="483">
          <cell r="B483" t="str">
            <v>BIACOMEX</v>
          </cell>
        </row>
        <row r="484">
          <cell r="B484" t="str">
            <v>BIANCHITOUR</v>
          </cell>
        </row>
        <row r="485">
          <cell r="B485" t="str">
            <v>BIBU TRAVEL</v>
          </cell>
        </row>
        <row r="486">
          <cell r="B486" t="str">
            <v>BIEN VIEILLIR EN PAYS GRAYLOIS</v>
          </cell>
        </row>
        <row r="487">
          <cell r="B487" t="str">
            <v>BIENVENUE EN FRANCE</v>
          </cell>
        </row>
        <row r="488">
          <cell r="B488" t="str">
            <v>BIG SPICA EVENTOS</v>
          </cell>
        </row>
        <row r="489">
          <cell r="B489" t="str">
            <v>BIGBANG DAX</v>
          </cell>
        </row>
        <row r="490">
          <cell r="B490" t="str">
            <v>BILBAO PASA A PASO</v>
          </cell>
        </row>
        <row r="491">
          <cell r="B491" t="str">
            <v>BIO MAGAZIN</v>
          </cell>
        </row>
        <row r="492">
          <cell r="B492" t="str">
            <v>BIRAMBEAU</v>
          </cell>
        </row>
        <row r="493">
          <cell r="B493" t="str">
            <v>BITRAVEL</v>
          </cell>
        </row>
        <row r="494">
          <cell r="B494" t="str">
            <v xml:space="preserve">BLAISE AUTOBUS &amp; AUTOCARS </v>
          </cell>
        </row>
        <row r="495">
          <cell r="B495" t="str">
            <v>BLB TOURISME</v>
          </cell>
        </row>
        <row r="496">
          <cell r="B496" t="str">
            <v>BLESINGER REISEN GMBH</v>
          </cell>
        </row>
        <row r="497">
          <cell r="B497" t="str">
            <v>BLEU COM</v>
          </cell>
        </row>
        <row r="498">
          <cell r="B498" t="str">
            <v>BLOCK'OUT EVRY-LISSES</v>
          </cell>
        </row>
        <row r="499">
          <cell r="B499" t="str">
            <v>BLUE-OCEAN-TRAVEL.CH</v>
          </cell>
        </row>
        <row r="500">
          <cell r="B500" t="str">
            <v>BLUESKY</v>
          </cell>
        </row>
        <row r="501">
          <cell r="B501" t="str">
            <v>BNETWORK</v>
          </cell>
        </row>
        <row r="502">
          <cell r="B502" t="str">
            <v>BOCHEREAU</v>
          </cell>
        </row>
        <row r="503">
          <cell r="B503" t="str">
            <v>BOHEMIA LTD.</v>
          </cell>
        </row>
        <row r="504">
          <cell r="B504" t="str">
            <v>BOIS JOLI</v>
          </cell>
        </row>
        <row r="505">
          <cell r="B505" t="str">
            <v>BOKNINGSBOLAGET</v>
          </cell>
        </row>
        <row r="506">
          <cell r="B506" t="str">
            <v>BOLDERMAN EXCURSIEREIZEN</v>
          </cell>
        </row>
        <row r="507">
          <cell r="B507" t="str">
            <v>BON ACCUEIL</v>
          </cell>
        </row>
        <row r="508">
          <cell r="B508" t="str">
            <v>BON TOUR</v>
          </cell>
        </row>
        <row r="509">
          <cell r="B509" t="str">
            <v>BON VOYAGE TURISMO</v>
          </cell>
        </row>
        <row r="510">
          <cell r="B510" t="str">
            <v>BON VOYAGES TOURS</v>
          </cell>
        </row>
        <row r="511">
          <cell r="B511" t="str">
            <v>BONGO SMART&amp;CO</v>
          </cell>
        </row>
        <row r="512">
          <cell r="B512" t="str">
            <v>BONJOUR LA FRANCE REISEN GMBH &amp; CO.KG</v>
          </cell>
        </row>
        <row r="513">
          <cell r="B513" t="str">
            <v>BONNE FRANCE</v>
          </cell>
        </row>
        <row r="514">
          <cell r="B514" t="str">
            <v xml:space="preserve">BONNES VACANCES </v>
          </cell>
        </row>
        <row r="515">
          <cell r="B515" t="str">
            <v>BONTOUR</v>
          </cell>
        </row>
        <row r="516">
          <cell r="B516" t="str">
            <v>BOOKIT / BUNGALOWS.NL</v>
          </cell>
        </row>
        <row r="517">
          <cell r="B517" t="str">
            <v>BOOKITFREE.COM PVT LIMITED</v>
          </cell>
        </row>
        <row r="518">
          <cell r="B518" t="str">
            <v>BOOKUNITED</v>
          </cell>
        </row>
        <row r="519">
          <cell r="B519" t="str">
            <v>BORDEAUX PRESTIGE</v>
          </cell>
        </row>
        <row r="520">
          <cell r="B520" t="str">
            <v>BOREALIS INTERNATIONAL LTD</v>
          </cell>
        </row>
        <row r="521">
          <cell r="B521" t="str">
            <v xml:space="preserve">BÖSCHE REISEN </v>
          </cell>
        </row>
        <row r="522">
          <cell r="B522" t="str">
            <v>BOSCOLO TOURS</v>
          </cell>
        </row>
        <row r="523">
          <cell r="B523" t="str">
            <v>BOSCOLO TOURS SPA</v>
          </cell>
        </row>
        <row r="524">
          <cell r="B524" t="str">
            <v>BOUBET VOYAGES</v>
          </cell>
        </row>
        <row r="525">
          <cell r="B525" t="str">
            <v>BOUCHON DE JOIGNY</v>
          </cell>
        </row>
        <row r="526">
          <cell r="B526" t="str">
            <v>BOUDER VOYAGES</v>
          </cell>
        </row>
        <row r="527">
          <cell r="B527" t="str">
            <v>BOUET AUGARET LOUIS</v>
          </cell>
        </row>
        <row r="528">
          <cell r="B528" t="str">
            <v>BOUNTY CLUB</v>
          </cell>
        </row>
        <row r="529">
          <cell r="B529" t="str">
            <v>BOUREE VOYAGES</v>
          </cell>
        </row>
        <row r="530">
          <cell r="B530" t="str">
            <v>BOWLING CLUB MONETEAU AUXERRE (BCMA)</v>
          </cell>
        </row>
        <row r="531">
          <cell r="B531" t="str">
            <v>BOWLINGVERBAND NIEDERSACHSEN E.V.</v>
          </cell>
        </row>
        <row r="532">
          <cell r="B532" t="str">
            <v>BP VOYAGES</v>
          </cell>
        </row>
        <row r="533">
          <cell r="B533" t="str">
            <v>BRACAP GLOBAL TOURS</v>
          </cell>
        </row>
        <row r="534">
          <cell r="B534" t="str">
            <v>BRAUER REISEN</v>
          </cell>
        </row>
        <row r="535">
          <cell r="B535" t="str">
            <v>BRAVO FRANCE</v>
          </cell>
        </row>
        <row r="536">
          <cell r="B536" t="str">
            <v>BREEZA TOURS</v>
          </cell>
        </row>
        <row r="537">
          <cell r="B537" t="str">
            <v>BRESSE VOYAGES</v>
          </cell>
        </row>
        <row r="538">
          <cell r="B538" t="str">
            <v>BRETAGNE SECRETE</v>
          </cell>
        </row>
        <row r="539">
          <cell r="B539" t="str">
            <v>BRIATICO</v>
          </cell>
        </row>
        <row r="540">
          <cell r="B540" t="str">
            <v>BRIATICO SA</v>
          </cell>
        </row>
        <row r="541">
          <cell r="B541" t="str">
            <v>BRIDGE PLUS</v>
          </cell>
        </row>
        <row r="542">
          <cell r="B542" t="str">
            <v>BRITISH AIRWAYS HOLIDAYS</v>
          </cell>
        </row>
        <row r="543">
          <cell r="B543" t="str">
            <v>BRITISH T.I.P.S.</v>
          </cell>
        </row>
        <row r="544">
          <cell r="B544" t="str">
            <v>BRITTANY FERRIES</v>
          </cell>
        </row>
        <row r="545">
          <cell r="B545" t="str">
            <v>BRONCE DANZA S.L</v>
          </cell>
        </row>
        <row r="546">
          <cell r="B546" t="str">
            <v>BRONTOLO TOURS</v>
          </cell>
        </row>
        <row r="547">
          <cell r="B547" t="str">
            <v>BROSSARD VOYAGES</v>
          </cell>
        </row>
        <row r="548">
          <cell r="B548" t="str">
            <v>BRUNELL SAUQUE VIATGES</v>
          </cell>
        </row>
        <row r="549">
          <cell r="B549" t="str">
            <v>BTL LLC</v>
          </cell>
        </row>
        <row r="550">
          <cell r="B550" t="str">
            <v>BTO ZAVENTEM</v>
          </cell>
        </row>
        <row r="551">
          <cell r="B551" t="str">
            <v>B-TOURS / QUALITY-TIME CULTUURREIZEN</v>
          </cell>
        </row>
        <row r="552">
          <cell r="B552" t="str">
            <v>BTP CFA LORRAINE</v>
          </cell>
        </row>
        <row r="553">
          <cell r="B553" t="str">
            <v>BTT GMBH &amp; CO.KG</v>
          </cell>
        </row>
        <row r="554">
          <cell r="B554" t="str">
            <v>BTTOURS</v>
          </cell>
        </row>
        <row r="555">
          <cell r="B555" t="str">
            <v xml:space="preserve">BUCHARD VOYAGES </v>
          </cell>
        </row>
        <row r="556">
          <cell r="B556" t="str">
            <v>BUCHET VOYAGES</v>
          </cell>
        </row>
        <row r="557">
          <cell r="B557" t="str">
            <v>BULCOMTOUR</v>
          </cell>
        </row>
        <row r="558">
          <cell r="B558" t="str">
            <v>BULGARIAN COMPANY OF TOURISM</v>
          </cell>
        </row>
        <row r="559">
          <cell r="B559" t="str">
            <v>BULLES VOYAGES</v>
          </cell>
        </row>
        <row r="560">
          <cell r="B560" t="str">
            <v>BUROMESSE</v>
          </cell>
        </row>
        <row r="561">
          <cell r="B561" t="str">
            <v>BUS &amp; COACH SERVICES SPRL</v>
          </cell>
        </row>
        <row r="562">
          <cell r="B562" t="str">
            <v xml:space="preserve">BUS ART-TOURS </v>
          </cell>
        </row>
        <row r="563">
          <cell r="B563" t="str">
            <v>BUS KLUMPP</v>
          </cell>
        </row>
        <row r="564">
          <cell r="B564" t="str">
            <v>BUS TOURIST</v>
          </cell>
        </row>
        <row r="565">
          <cell r="B565" t="str">
            <v xml:space="preserve">BUS TURISMO MADRID </v>
          </cell>
        </row>
        <row r="566">
          <cell r="B566" t="str">
            <v>BUS-HOTEL-RING</v>
          </cell>
        </row>
        <row r="567">
          <cell r="B567" t="str">
            <v>BUSINESS PROFILERS FRANCE</v>
          </cell>
        </row>
        <row r="568">
          <cell r="B568" t="str">
            <v>BUSINESS TOUR CONCEPT (BTC)</v>
          </cell>
        </row>
        <row r="569">
          <cell r="B569" t="str">
            <v xml:space="preserve">BUSSE VON COLBE FRIEDERIKE </v>
          </cell>
        </row>
        <row r="570">
          <cell r="B570" t="str">
            <v>BUSTOURISTIK STORK</v>
          </cell>
        </row>
        <row r="571">
          <cell r="B571" t="str">
            <v xml:space="preserve">BUSWELT.DE </v>
          </cell>
        </row>
        <row r="572">
          <cell r="B572" t="str">
            <v>BUSZENTRALE HAMBURG</v>
          </cell>
        </row>
        <row r="573">
          <cell r="B573" t="str">
            <v>BVM TOURS</v>
          </cell>
        </row>
        <row r="574">
          <cell r="B574" t="str">
            <v>BVO INCOMING</v>
          </cell>
        </row>
        <row r="575">
          <cell r="B575" t="str">
            <v>BVO VOYAGES</v>
          </cell>
        </row>
        <row r="576">
          <cell r="B576" t="str">
            <v>BYHOURS</v>
          </cell>
        </row>
        <row r="577">
          <cell r="B577" t="str">
            <v>C COM CIE</v>
          </cell>
        </row>
        <row r="578">
          <cell r="B578" t="str">
            <v>C.A.D.R ( COMITE D'ACTION DEUX ROUES</v>
          </cell>
        </row>
        <row r="579">
          <cell r="B579" t="str">
            <v>C.L.D.</v>
          </cell>
        </row>
        <row r="580">
          <cell r="B580" t="str">
            <v>C:CONTRAVEL REISEVERANSTALTUNG</v>
          </cell>
        </row>
        <row r="581">
          <cell r="B581" t="str">
            <v>CAA VEOLIA TRANSDEV</v>
          </cell>
        </row>
        <row r="582">
          <cell r="B582" t="str">
            <v>CAB SERVICE AFFAIRE</v>
          </cell>
        </row>
        <row r="583">
          <cell r="B583" t="str">
            <v>CADORESTO</v>
          </cell>
        </row>
        <row r="584">
          <cell r="B584" t="str">
            <v>CADRAN SCOLAIRE</v>
          </cell>
        </row>
        <row r="585">
          <cell r="B585" t="str">
            <v>CADRILEGE VACANCES</v>
          </cell>
        </row>
        <row r="586">
          <cell r="B586" t="str">
            <v>CAISSA TOURISTIC AG</v>
          </cell>
        </row>
        <row r="587">
          <cell r="B587" t="str">
            <v>CAITER TOURS</v>
          </cell>
        </row>
        <row r="588">
          <cell r="B588" t="str">
            <v>CALAFELL EVASION</v>
          </cell>
        </row>
        <row r="589">
          <cell r="B589" t="str">
            <v>CALDANA INTERNATIONAL</v>
          </cell>
        </row>
        <row r="590">
          <cell r="B590" t="str">
            <v>CALDANA INTERNATIONAL TOURS</v>
          </cell>
        </row>
        <row r="591">
          <cell r="B591" t="str">
            <v>CALDANA T.O</v>
          </cell>
        </row>
        <row r="592">
          <cell r="B592" t="str">
            <v>CALDANA TRAVEL SERVICE S.P.A.</v>
          </cell>
        </row>
        <row r="593">
          <cell r="B593" t="str">
            <v>CALIBA VIAGGI</v>
          </cell>
        </row>
        <row r="594">
          <cell r="B594" t="str">
            <v>CALISTO TRAVEL</v>
          </cell>
        </row>
        <row r="595">
          <cell r="B595" t="str">
            <v>CAL'PAS</v>
          </cell>
        </row>
        <row r="596">
          <cell r="B596" t="str">
            <v>CAMELIA - FRAM AGENCES</v>
          </cell>
        </row>
        <row r="597">
          <cell r="B597" t="str">
            <v>CAMPING CONTACT</v>
          </cell>
        </row>
        <row r="598">
          <cell r="B598" t="str">
            <v>CAMPUS DES MÉTIERS ET DES QUALIFICATIONS DE LANNION</v>
          </cell>
        </row>
        <row r="599">
          <cell r="B599" t="str">
            <v>CANELLA TOURS</v>
          </cell>
        </row>
        <row r="600">
          <cell r="B600" t="str">
            <v>CAP TREBEURDEN</v>
          </cell>
        </row>
        <row r="601">
          <cell r="B601" t="str">
            <v xml:space="preserve">CAP MONDE </v>
          </cell>
        </row>
        <row r="602">
          <cell r="B602" t="str">
            <v>CAP VERS</v>
          </cell>
        </row>
        <row r="603">
          <cell r="B603" t="str">
            <v>CAPITALE CARS</v>
          </cell>
        </row>
        <row r="604">
          <cell r="B604" t="str">
            <v>CAPITALE CHAMPAGNE</v>
          </cell>
        </row>
        <row r="605">
          <cell r="B605" t="str">
            <v>CAPITALE PRODUCTION</v>
          </cell>
        </row>
        <row r="606">
          <cell r="B606" t="str">
            <v xml:space="preserve">CAPRI CARS SC </v>
          </cell>
        </row>
        <row r="607">
          <cell r="B607" t="str">
            <v>CAPSAAA</v>
          </cell>
        </row>
        <row r="608">
          <cell r="B608" t="str">
            <v>CAR DELBOS</v>
          </cell>
        </row>
        <row r="609">
          <cell r="B609" t="str">
            <v>CAR DETHOMAS</v>
          </cell>
        </row>
        <row r="610">
          <cell r="B610" t="str">
            <v xml:space="preserve">CAR JACKY LAWARREE </v>
          </cell>
        </row>
        <row r="611">
          <cell r="B611" t="str">
            <v>CARS SIMPLON</v>
          </cell>
        </row>
        <row r="612">
          <cell r="B612" t="str">
            <v>CARAVELLE TOUR SERVICE</v>
          </cell>
        </row>
        <row r="613">
          <cell r="B613" t="str">
            <v>CARLSON WAGONLIT</v>
          </cell>
        </row>
        <row r="614">
          <cell r="B614" t="str">
            <v>CARLSON WAGONLIT TRAVEL</v>
          </cell>
        </row>
        <row r="615">
          <cell r="B615" t="str">
            <v>CARLSON WAGONLIT TRAVEL MEETINGS &amp; EVENTS</v>
          </cell>
        </row>
        <row r="616">
          <cell r="B616" t="str">
            <v xml:space="preserve">CARMANT-EUROP-OIL </v>
          </cell>
        </row>
        <row r="617">
          <cell r="B617" t="str">
            <v>CARPE DIEM VOYAGES</v>
          </cell>
        </row>
        <row r="618">
          <cell r="B618" t="str">
            <v>CARQUEFOU HOCKEY CLUB</v>
          </cell>
        </row>
        <row r="619">
          <cell r="B619" t="str">
            <v xml:space="preserve">CARREFOUR VOYAGES </v>
          </cell>
        </row>
        <row r="620">
          <cell r="B620" t="str">
            <v>CARS ANDRÉ</v>
          </cell>
        </row>
        <row r="621">
          <cell r="B621" t="str">
            <v>CARS CHABANON</v>
          </cell>
        </row>
        <row r="622">
          <cell r="B622" t="str">
            <v>CARS CLÉMENCEAU</v>
          </cell>
        </row>
        <row r="623">
          <cell r="B623" t="str">
            <v>CARS DE L'ELORN</v>
          </cell>
        </row>
        <row r="624">
          <cell r="B624" t="str">
            <v>CARS DE L'OUEST AQUITAIN</v>
          </cell>
        </row>
        <row r="625">
          <cell r="B625" t="str">
            <v>CARS ÉVASION</v>
          </cell>
        </row>
        <row r="626">
          <cell r="B626" t="str">
            <v>CARS FABIAN</v>
          </cell>
        </row>
        <row r="627">
          <cell r="B627" t="str">
            <v xml:space="preserve">CARS GEMBLOUTOIS </v>
          </cell>
        </row>
        <row r="628">
          <cell r="B628" t="str">
            <v>CARS GRILLE</v>
          </cell>
        </row>
        <row r="629">
          <cell r="B629" t="str">
            <v>CARS LASSERON</v>
          </cell>
        </row>
        <row r="630">
          <cell r="B630" t="str">
            <v>CARS LINCK</v>
          </cell>
        </row>
        <row r="631">
          <cell r="B631" t="str">
            <v>CARS LOISEAU</v>
          </cell>
        </row>
        <row r="632">
          <cell r="B632" t="str">
            <v>CARS MARETTE</v>
          </cell>
        </row>
        <row r="633">
          <cell r="B633" t="str">
            <v>CARS MOREAU</v>
          </cell>
        </row>
        <row r="634">
          <cell r="B634" t="str">
            <v xml:space="preserve">CARS PERIER </v>
          </cell>
        </row>
        <row r="635">
          <cell r="B635" t="str">
            <v>CARS PUJOL</v>
          </cell>
        </row>
        <row r="636">
          <cell r="B636" t="str">
            <v xml:space="preserve">CARS RENARD TRAVEL  </v>
          </cell>
        </row>
        <row r="637">
          <cell r="B637" t="str">
            <v>CARS ROBERTS</v>
          </cell>
        </row>
        <row r="638">
          <cell r="B638" t="str">
            <v>CARS SAINT-LAURENT</v>
          </cell>
        </row>
        <row r="639">
          <cell r="B639" t="str">
            <v>CARS VERTS VOYAGES</v>
          </cell>
        </row>
        <row r="640">
          <cell r="B640" t="str">
            <v>CASABLANCA TURISMO</v>
          </cell>
        </row>
        <row r="641">
          <cell r="B641" t="str">
            <v>CASAMUNDO</v>
          </cell>
        </row>
        <row r="642">
          <cell r="B642" t="str">
            <v>CASDEC</v>
          </cell>
        </row>
        <row r="643">
          <cell r="B643" t="str">
            <v>CATAI TOURS</v>
          </cell>
        </row>
        <row r="644">
          <cell r="B644" t="str">
            <v>CATALPA FESTIVAL</v>
          </cell>
        </row>
        <row r="645">
          <cell r="B645" t="str">
            <v>CAUE DE L'AUDE - MAISON DE L'ARCHI. &amp; DE L'ENV.</v>
          </cell>
        </row>
        <row r="646">
          <cell r="B646" t="str">
            <v>CAVE VOYAGES</v>
          </cell>
        </row>
        <row r="647">
          <cell r="B647" t="str">
            <v>CAZEBONNE</v>
          </cell>
        </row>
        <row r="648">
          <cell r="B648" t="str">
            <v>CBH-REISEN</v>
          </cell>
        </row>
        <row r="649">
          <cell r="B649" t="str">
            <v>CDT AUDE</v>
          </cell>
        </row>
        <row r="650">
          <cell r="B650" t="str">
            <v>CE DE CARREFOUR SETE BALARUC</v>
          </cell>
        </row>
        <row r="651">
          <cell r="B651" t="str">
            <v>CE DGA / SQ</v>
          </cell>
        </row>
        <row r="652">
          <cell r="B652" t="str">
            <v>CEDIV</v>
          </cell>
        </row>
        <row r="653">
          <cell r="B653" t="str">
            <v>CELTOURS</v>
          </cell>
        </row>
        <row r="654">
          <cell r="B654" t="str">
            <v>CÉMÉA</v>
          </cell>
        </row>
        <row r="655">
          <cell r="B655" t="str">
            <v>CENTRAL HOLIDAYS</v>
          </cell>
        </row>
        <row r="656">
          <cell r="B656" t="str">
            <v>CENTRE FRANCE ÉVÉNEMENTS - Agence CAPEA</v>
          </cell>
        </row>
        <row r="657">
          <cell r="B657" t="str">
            <v>CENTURY INCOMING FRANCE</v>
          </cell>
        </row>
        <row r="658">
          <cell r="B658" t="str">
            <v>CEPSA</v>
          </cell>
        </row>
        <row r="659">
          <cell r="B659" t="str">
            <v xml:space="preserve">CERCLE ATH. DE VALENCE - ENTENTE ATHL. RHÔNE-VERCORS </v>
          </cell>
        </row>
        <row r="660">
          <cell r="B660" t="str">
            <v>CERCLE DE LA HAUTE-SAÔNE DE L'UNION NATIONALE DU PERSONNEL EN RETRAITE DE LA GENDARMERIE</v>
          </cell>
        </row>
        <row r="661">
          <cell r="B661" t="str">
            <v xml:space="preserve">CERCLE DE L'AMITIÉ </v>
          </cell>
        </row>
        <row r="662">
          <cell r="B662" t="str">
            <v>CERCLE DES AINES DE GUENTRANGE</v>
          </cell>
        </row>
        <row r="663">
          <cell r="B663" t="str">
            <v>CERCLE DES AINES RURAUX TREMONTOIS</v>
          </cell>
        </row>
        <row r="664">
          <cell r="B664" t="str">
            <v>CERCLE DES RETRAITES</v>
          </cell>
        </row>
        <row r="665">
          <cell r="B665" t="str">
            <v>CERCLE LIGERIEN</v>
          </cell>
        </row>
        <row r="666">
          <cell r="B666" t="str">
            <v>CERQUEIRO AUTOBUSES</v>
          </cell>
        </row>
        <row r="667">
          <cell r="B667" t="str">
            <v>C'EST MA TOURNÉE</v>
          </cell>
        </row>
        <row r="668">
          <cell r="B668" t="str">
            <v>CFA DU JURA</v>
          </cell>
        </row>
        <row r="669">
          <cell r="B669" t="str">
            <v>CFA VOYAGES</v>
          </cell>
        </row>
        <row r="670">
          <cell r="B670" t="str">
            <v>CGA STUDIO 44</v>
          </cell>
        </row>
        <row r="671">
          <cell r="B671" t="str">
            <v>CGS CUSTOMER GROUND SERVICE</v>
          </cell>
        </row>
        <row r="672">
          <cell r="B672" t="str">
            <v>CH EVENT</v>
          </cell>
        </row>
        <row r="673">
          <cell r="B673" t="str">
            <v>CHÃ¢TEAU GAUDRELLE</v>
          </cell>
        </row>
        <row r="674">
          <cell r="B674" t="str">
            <v>CHÃ¢TEAU LESTRILLE</v>
          </cell>
        </row>
        <row r="675">
          <cell r="B675" t="str">
            <v>CHAGRIVE</v>
          </cell>
        </row>
        <row r="676">
          <cell r="B676" t="str">
            <v>CHAIGNEAU VOYAGES</v>
          </cell>
        </row>
        <row r="677">
          <cell r="B677" t="str">
            <v>CHALET.NL / ZOMERHUISJE.NL</v>
          </cell>
        </row>
        <row r="678">
          <cell r="B678" t="str">
            <v>CHALON SUR SAÔNE - VENTS D'ANGES</v>
          </cell>
        </row>
        <row r="679">
          <cell r="B679" t="str">
            <v>CHAMA AMARELA - FORNOS INDUSTRIAIS, S.A.</v>
          </cell>
        </row>
        <row r="680">
          <cell r="B680" t="str">
            <v>CHAMBRE D'AGRICULTURE ET DE LA PÊCHE DE NOUVELLE CALÉDONIE</v>
          </cell>
        </row>
        <row r="681">
          <cell r="B681" t="str">
            <v>CHAMINA VOYAGES</v>
          </cell>
        </row>
        <row r="682">
          <cell r="B682" t="str">
            <v>CHAMPAGNE FELIX DES LYS</v>
          </cell>
        </row>
        <row r="683">
          <cell r="B683" t="str">
            <v>CHANTREAU</v>
          </cell>
        </row>
        <row r="684">
          <cell r="B684" t="str">
            <v>CHANTREAU VOYAGES</v>
          </cell>
        </row>
        <row r="685">
          <cell r="B685" t="str">
            <v>CHARLEROI ESPACE MEETING EUROPÉEN</v>
          </cell>
        </row>
        <row r="686">
          <cell r="B686" t="str">
            <v>CHASSAGNE VOYAGES</v>
          </cell>
        </row>
        <row r="687">
          <cell r="B687" t="str">
            <v>CHATEAU ET COMPAGNIES</v>
          </cell>
        </row>
        <row r="688">
          <cell r="B688" t="str">
            <v>CHATEAU GAUDRELLE</v>
          </cell>
        </row>
        <row r="689">
          <cell r="B689" t="str">
            <v>CHATEAU LESTRILLE</v>
          </cell>
        </row>
        <row r="690">
          <cell r="B690" t="str">
            <v>CHATEAU VOYAGES</v>
          </cell>
        </row>
        <row r="691">
          <cell r="B691" t="str">
            <v>CHAUFFEUR</v>
          </cell>
        </row>
        <row r="692">
          <cell r="B692" t="str">
            <v>CHAUFFEUR DE CARS</v>
          </cell>
        </row>
        <row r="693">
          <cell r="B693" t="str">
            <v>CHIMA FERNOST SERVICE</v>
          </cell>
        </row>
        <row r="694">
          <cell r="B694" t="str">
            <v>CHINA BAMBOO GARDEN INTERNATIONAL</v>
          </cell>
        </row>
        <row r="695">
          <cell r="B695" t="str">
            <v>CHINA GERMANY SPECIAL TOURS GMBH</v>
          </cell>
        </row>
        <row r="696">
          <cell r="B696" t="str">
            <v>CHINA TRAVEL &amp; TRADING</v>
          </cell>
        </row>
        <row r="697">
          <cell r="B697" t="str">
            <v>CHŒUR D'HOMMES DU DAUPHINE - ENTRESOL</v>
          </cell>
        </row>
        <row r="698">
          <cell r="B698" t="str">
            <v>CHOICE HOTELS EUROPE</v>
          </cell>
        </row>
        <row r="699">
          <cell r="B699" t="str">
            <v>CHOPIN VOYAGES</v>
          </cell>
        </row>
        <row r="700">
          <cell r="B700" t="str">
            <v>CHR OPERATIONS LTD.</v>
          </cell>
        </row>
        <row r="701">
          <cell r="B701" t="str">
            <v>CHRISTIEN VOYAGES</v>
          </cell>
        </row>
        <row r="702">
          <cell r="B702" t="str">
            <v>CHRISTINE BUCHNER</v>
          </cell>
        </row>
        <row r="703">
          <cell r="B703" t="str">
            <v>CHRYSTOFOR - TOUR</v>
          </cell>
        </row>
        <row r="704">
          <cell r="B704" t="str">
            <v>CHRYSTOPHOR-TOUR</v>
          </cell>
        </row>
        <row r="705">
          <cell r="B705" t="str">
            <v>CIEL BLEU VOYAGES</v>
          </cell>
        </row>
        <row r="706">
          <cell r="B706" t="str">
            <v>CIH</v>
          </cell>
        </row>
        <row r="707">
          <cell r="B707" t="str">
            <v>CINÉ NOMINÉ</v>
          </cell>
        </row>
        <row r="708">
          <cell r="B708" t="str">
            <v>CINETRAVEL</v>
          </cell>
        </row>
        <row r="709">
          <cell r="B709" t="str">
            <v>CIRAD</v>
          </cell>
        </row>
        <row r="710">
          <cell r="B710" t="str">
            <v>CIT TOURS</v>
          </cell>
        </row>
        <row r="711">
          <cell r="B711" t="str">
            <v>CITE DE L'EVASION</v>
          </cell>
        </row>
        <row r="712">
          <cell r="B712" t="str">
            <v>CITE DES ANGES</v>
          </cell>
        </row>
        <row r="713">
          <cell r="B713" t="str">
            <v xml:space="preserve">CITE VOYAGES </v>
          </cell>
        </row>
        <row r="714">
          <cell r="B714" t="str">
            <v>CITIES+ TOURS - A PART OF HAMAN SCANDINAVIA</v>
          </cell>
        </row>
        <row r="715">
          <cell r="B715" t="str">
            <v xml:space="preserve">CITO INTERNATIONAL </v>
          </cell>
        </row>
        <row r="716">
          <cell r="B716" t="str">
            <v>CITRA VOYAGES</v>
          </cell>
        </row>
        <row r="717">
          <cell r="B717" t="str">
            <v>CITRAM AQUITAINE</v>
          </cell>
        </row>
        <row r="718">
          <cell r="B718" t="str">
            <v>CIVI-LING</v>
          </cell>
        </row>
        <row r="719">
          <cell r="B719" t="str">
            <v>CIVITATIS</v>
          </cell>
        </row>
        <row r="720">
          <cell r="B720" t="str">
            <v>CJB VOYAGE</v>
          </cell>
        </row>
        <row r="721">
          <cell r="B721" t="str">
            <v>CK REDOK TRAVEL S.R.O.</v>
          </cell>
        </row>
        <row r="722">
          <cell r="B722" t="str">
            <v>CLAMART CARS</v>
          </cell>
        </row>
        <row r="723">
          <cell r="B723" t="str">
            <v>CLAYE VEHICULE RETRO 77</v>
          </cell>
        </row>
        <row r="724">
          <cell r="B724" t="str">
            <v>CLICHY SOUS BOIS 2000</v>
          </cell>
        </row>
        <row r="725">
          <cell r="B725" t="str">
            <v>CLIJMANS GEERT</v>
          </cell>
        </row>
        <row r="726">
          <cell r="B726" t="str">
            <v>CLSO</v>
          </cell>
        </row>
        <row r="727">
          <cell r="B727" t="str">
            <v>CLU REMPARTS DU JEDUAI</v>
          </cell>
        </row>
        <row r="728">
          <cell r="B728" t="str">
            <v>CLUB ALPIN FRANÇAIS DE LYON-VILLEURBANNE</v>
          </cell>
        </row>
        <row r="729">
          <cell r="B729" t="str">
            <v>CLUB ET LOISIRS</v>
          </cell>
        </row>
        <row r="730">
          <cell r="B730" t="str">
            <v xml:space="preserve">CLUB FÊCHE-L'EGLISE </v>
          </cell>
        </row>
        <row r="731">
          <cell r="B731" t="str">
            <v>CLUB GEORGES BRAGARD RÉSIDENCES</v>
          </cell>
        </row>
        <row r="732">
          <cell r="B732" t="str">
            <v>CLUB HÔTELIER 78</v>
          </cell>
        </row>
        <row r="733">
          <cell r="B733" t="str">
            <v>CLUB JEAN JAURES</v>
          </cell>
        </row>
        <row r="734">
          <cell r="B734" t="str">
            <v>CLUB MMS</v>
          </cell>
        </row>
        <row r="735">
          <cell r="B735" t="str">
            <v>CLUB PROBUS RUBENS</v>
          </cell>
        </row>
        <row r="736">
          <cell r="B736" t="str">
            <v>CLUB STELLA GYM BERGERAC</v>
          </cell>
        </row>
        <row r="737">
          <cell r="B737" t="str">
            <v xml:space="preserve">CLUB TROISIÈME AGE DE L'ORANGERIE </v>
          </cell>
        </row>
        <row r="738">
          <cell r="B738" t="str">
            <v>CLUB TWIRLING DANSE "LES HIRONDELLES"</v>
          </cell>
        </row>
        <row r="739">
          <cell r="B739" t="str">
            <v xml:space="preserve">CLUB VIE NOUVELLE </v>
          </cell>
        </row>
        <row r="740">
          <cell r="B740" t="str">
            <v>CN TRAVEL</v>
          </cell>
        </row>
        <row r="741">
          <cell r="B741" t="str">
            <v>CNCMFE NRBC-E   6A7</v>
          </cell>
        </row>
        <row r="742">
          <cell r="B742" t="str">
            <v>CNFPT - DÉLÉGATION LANGUEDOC ROUSSILLON</v>
          </cell>
        </row>
        <row r="743">
          <cell r="B743" t="str">
            <v>CNT TRAVEL.ES</v>
          </cell>
        </row>
        <row r="744">
          <cell r="B744" t="str">
            <v>COAST ORGANISATION</v>
          </cell>
        </row>
        <row r="745">
          <cell r="B745" t="str">
            <v>COCOONINGTIME</v>
          </cell>
        </row>
        <row r="746">
          <cell r="B746" t="str">
            <v>COLLARD VOYAGES</v>
          </cell>
        </row>
        <row r="747">
          <cell r="B747" t="str">
            <v>COLLÈGE AUGUSTE DELAUNE</v>
          </cell>
        </row>
        <row r="748">
          <cell r="B748" t="str">
            <v>COLLÈGE DE L'HERMINE</v>
          </cell>
        </row>
        <row r="749">
          <cell r="B749" t="str">
            <v>COLLÈGE DU DISTRICT
LA NEUVEVILLE</v>
          </cell>
        </row>
        <row r="750">
          <cell r="B750" t="str">
            <v>COLLÈGE JEAN 23</v>
          </cell>
        </row>
        <row r="751">
          <cell r="B751" t="str">
            <v>COLLÈGE LA SALLE SAINT-JOSEPH</v>
          </cell>
        </row>
        <row r="752">
          <cell r="B752" t="str">
            <v>COLLÈGE SAINT-BENOIT SAINT-GERVAIS</v>
          </cell>
        </row>
        <row r="753">
          <cell r="B753" t="str">
            <v>COLLÈGE SAINTE JEANNE D'ARC</v>
          </cell>
        </row>
        <row r="754">
          <cell r="B754" t="str">
            <v>COLLIGNON CH VOYAGES SPRL</v>
          </cell>
        </row>
        <row r="755">
          <cell r="B755" t="str">
            <v>COLLINE NOTRE-DAME DU HAUT 
ASSOCIATION LES 4 HORIZONS</v>
          </cell>
        </row>
        <row r="756">
          <cell r="B756" t="str">
            <v>COMBEDOUZOU</v>
          </cell>
        </row>
        <row r="757">
          <cell r="B757" t="str">
            <v>COMBY JEAN-CLAUDE - SPEAKER CYCLISME</v>
          </cell>
        </row>
        <row r="758">
          <cell r="B758" t="str">
            <v>COME TO PARIS</v>
          </cell>
        </row>
        <row r="759">
          <cell r="B759" t="str">
            <v>COMEDIA CONCEPT GMBH</v>
          </cell>
        </row>
        <row r="760">
          <cell r="B760" t="str">
            <v xml:space="preserve">COMITÉ AIDE AUX ANCIENS </v>
          </cell>
        </row>
        <row r="761">
          <cell r="B761" t="str">
            <v xml:space="preserve">COMITÉ AUVERGNE-RHÔNE-ALPES DE CYCLISME </v>
          </cell>
        </row>
        <row r="762">
          <cell r="B762" t="str">
            <v>COMITÉ CENTRAL D'ENTREPRISE AIR FRANCE</v>
          </cell>
        </row>
        <row r="763">
          <cell r="B763" t="str">
            <v xml:space="preserve">COMITÉ CERVONNAIS DES CHEVEUX BLANCS </v>
          </cell>
        </row>
        <row r="764">
          <cell r="B764" t="str">
            <v xml:space="preserve">COMITÉ D'ANIMATION DE WESTHOFFEN </v>
          </cell>
        </row>
        <row r="765">
          <cell r="B765" t="str">
            <v>COMITÉ DE JUMELAGE LUXEUIL-LES-BAINS &amp; BAD WURZACH</v>
          </cell>
        </row>
        <row r="766">
          <cell r="B766" t="str">
            <v>COMITÉ D'ENTRAIDE</v>
          </cell>
        </row>
        <row r="767">
          <cell r="B767" t="str">
            <v>COMITÉ DÉPARTEMENTAL BOULISTE DE LA DRÔME</v>
          </cell>
        </row>
        <row r="768">
          <cell r="B768" t="str">
            <v>COMITÉ DÉPARTEMENTAL DE CYCLOTOURISME DE HAUTE-MARNE</v>
          </cell>
        </row>
        <row r="769">
          <cell r="B769" t="str">
            <v>COMITÉ DÉPARTEMENTAL DE SPORT ADAPTE 26/07</v>
          </cell>
        </row>
        <row r="770">
          <cell r="B770" t="str">
            <v>COMITE DÉPARTEMENTAL DU CALVADOS</v>
          </cell>
        </row>
        <row r="771">
          <cell r="B771" t="str">
            <v>COMITÉ HANDISPORT DRÔME</v>
          </cell>
        </row>
        <row r="772">
          <cell r="B772" t="str">
            <v>COMITÉ RÉGIONAL AUVERGNE RHÔNE ALPES ESCRIME</v>
          </cell>
        </row>
        <row r="773">
          <cell r="B773" t="str">
            <v xml:space="preserve">COMITÉ RÉGIONAL DE NORMANDIE </v>
          </cell>
        </row>
        <row r="774">
          <cell r="B774" t="str">
            <v>COMITÉ RÉGIONAL DU TOURISME BOURGOGNE FRANCHE COMTÉ</v>
          </cell>
        </row>
        <row r="775">
          <cell r="B775" t="str">
            <v>COMITÉ RÉGIONAL DU TOURISME DE BRETAGNE (CRT BRETAGNE)</v>
          </cell>
        </row>
        <row r="776">
          <cell r="B776" t="str">
            <v>COMMISSARIAT DES ARMÉES</v>
          </cell>
        </row>
        <row r="777">
          <cell r="B777" t="str">
            <v>COMMUNE LIBRE DU FOURNEAU</v>
          </cell>
        </row>
        <row r="778">
          <cell r="B778" t="str">
            <v>COMPAGNIE DES SENTIERS MARITIMES</v>
          </cell>
        </row>
        <row r="779">
          <cell r="B779" t="str">
            <v>COMPAGNIE DES TRANSPORTS DU BAS-RHIN</v>
          </cell>
        </row>
        <row r="780">
          <cell r="B780" t="str">
            <v>CONCEPT</v>
          </cell>
        </row>
        <row r="781">
          <cell r="B781" t="str">
            <v xml:space="preserve">CONCEPT EVENEMENTS ENTREPRISES </v>
          </cell>
        </row>
        <row r="782">
          <cell r="B782" t="str">
            <v>CONCOURS BOUCHERS</v>
          </cell>
        </row>
        <row r="783">
          <cell r="B783" t="str">
            <v>CONCOURS CHARCUTIERS TRAITEURS</v>
          </cell>
        </row>
        <row r="784">
          <cell r="B784" t="str">
            <v>CONDOR FERRIES - 
MORVAN FILS VOYAGES</v>
          </cell>
        </row>
        <row r="785">
          <cell r="B785" t="str">
            <v>CONDOR ORIZONIA</v>
          </cell>
        </row>
        <row r="786">
          <cell r="B786" t="str">
            <v>CONDOR VACACIONES</v>
          </cell>
        </row>
        <row r="787">
          <cell r="B787" t="str">
            <v>CONNAISSANCE ET VIE</v>
          </cell>
        </row>
        <row r="788">
          <cell r="B788" t="str">
            <v>CONSEIL DÉPARTEMENTAL DES CÔTES D'ARMOR</v>
          </cell>
        </row>
        <row r="789">
          <cell r="B789" t="str">
            <v>CONTACT FRANCE</v>
          </cell>
        </row>
        <row r="790">
          <cell r="B790" t="str">
            <v>CONTOUR TRAVEL SERVICES</v>
          </cell>
        </row>
        <row r="791">
          <cell r="B791" t="str">
            <v>COOKIN' EVENTMANAGEMENT GMBH</v>
          </cell>
        </row>
        <row r="792">
          <cell r="B792" t="str">
            <v>COOP'ALPHA</v>
          </cell>
        </row>
        <row r="793">
          <cell r="B793" t="str">
            <v>COOPÉRATIVE CAP BOIS ET TOIT</v>
          </cell>
        </row>
        <row r="794">
          <cell r="B794" t="str">
            <v>COQUELICOT TOULOUSE GYMNASTIQUE (CTGYM)</v>
          </cell>
        </row>
        <row r="795">
          <cell r="B795" t="str">
            <v>CORPO'EVENTS</v>
          </cell>
        </row>
        <row r="796">
          <cell r="B796" t="str">
            <v>CÔTES D’ARMOR DÉVELOPPEMENT</v>
          </cell>
        </row>
        <row r="797">
          <cell r="B797" t="str">
            <v>COTTIN VOYAGES</v>
          </cell>
        </row>
        <row r="798">
          <cell r="B798" t="str">
            <v>COUCHOURON VOYAGES EURL</v>
          </cell>
        </row>
        <row r="799">
          <cell r="B799" t="str">
            <v>COULEURS TERRE</v>
          </cell>
        </row>
        <row r="800">
          <cell r="B800" t="str">
            <v>COUPE D'EUROPE DE LA BOULANGERIE</v>
          </cell>
        </row>
        <row r="801">
          <cell r="B801" t="str">
            <v>COURET VOYAGES</v>
          </cell>
        </row>
        <row r="802">
          <cell r="B802" t="str">
            <v>COURRIERS AUTOMOBILES PICARDS</v>
          </cell>
        </row>
        <row r="803">
          <cell r="B803" t="str">
            <v>COX AND KINGS INDIA LTD</v>
          </cell>
        </row>
        <row r="804">
          <cell r="B804" t="str">
            <v>COYOTE CONSEIL</v>
          </cell>
        </row>
        <row r="805">
          <cell r="B805" t="str">
            <v>CRAVATE ET SANDALETTES</v>
          </cell>
        </row>
        <row r="806">
          <cell r="B806" t="str">
            <v>CREA TOURS SARL</v>
          </cell>
        </row>
        <row r="807">
          <cell r="B807" t="str">
            <v xml:space="preserve">CROCQ LA VIE </v>
          </cell>
        </row>
        <row r="808">
          <cell r="B808" t="str">
            <v>CROQ VACANCES</v>
          </cell>
        </row>
        <row r="809">
          <cell r="B809" t="str">
            <v>CRUSADER HOLIDAYS</v>
          </cell>
        </row>
        <row r="810">
          <cell r="B810" t="str">
            <v>CSF : SECTION RETRAITÉS</v>
          </cell>
        </row>
        <row r="811">
          <cell r="B811" t="str">
            <v>CSF Judo Valence</v>
          </cell>
        </row>
        <row r="812">
          <cell r="B812" t="str">
            <v>CTA EVENTS</v>
          </cell>
        </row>
        <row r="813">
          <cell r="B813" t="str">
            <v>CTC CYCLING HOLIDAYS &amp; TOURS LTD</v>
          </cell>
        </row>
        <row r="814">
          <cell r="B814" t="str">
            <v>CTRP</v>
          </cell>
        </row>
        <row r="815">
          <cell r="B815" t="str">
            <v>CTS GRUPPE UND STUDIENREISEN</v>
          </cell>
        </row>
        <row r="816">
          <cell r="B816" t="str">
            <v>CULTURE AIR TRAVEL</v>
          </cell>
        </row>
        <row r="817">
          <cell r="B817" t="str">
            <v>CULTUURKRING 1190</v>
          </cell>
        </row>
        <row r="818">
          <cell r="B818" t="str">
            <v>CURIOSANDO NEL MONDO</v>
          </cell>
        </row>
        <row r="819">
          <cell r="B819" t="str">
            <v>CUSTOM GETAWAYS</v>
          </cell>
        </row>
        <row r="820">
          <cell r="B820" t="str">
            <v>CVC CORP</v>
          </cell>
        </row>
        <row r="821">
          <cell r="B821" t="str">
            <v>CVO TERVUREN-HOEILAART</v>
          </cell>
        </row>
        <row r="822">
          <cell r="B822" t="str">
            <v>CWT - CSC LILLE</v>
          </cell>
        </row>
        <row r="823">
          <cell r="B823" t="str">
            <v>CWT MEETINGS &amp; EVENTS</v>
          </cell>
        </row>
        <row r="824">
          <cell r="B824" t="str">
            <v>CYCLANDO</v>
          </cell>
        </row>
        <row r="825">
          <cell r="B825" t="str">
            <v>CYCLO CLUB NOYELLOIS</v>
          </cell>
        </row>
        <row r="826">
          <cell r="B826" t="str">
            <v>CYCLETOURS</v>
          </cell>
        </row>
        <row r="827">
          <cell r="B827" t="str">
            <v>D CLICK TOURS PASSION</v>
          </cell>
        </row>
        <row r="828">
          <cell r="B828" t="str">
            <v>D TRAVEL</v>
          </cell>
        </row>
        <row r="829">
          <cell r="B829" t="str">
            <v>D.E. INCENTIVE INTERNATIONAL</v>
          </cell>
        </row>
        <row r="830">
          <cell r="B830" t="str">
            <v>DAENSKRING GROOT BEERSEL</v>
          </cell>
        </row>
        <row r="831">
          <cell r="B831" t="str">
            <v xml:space="preserve">DAG TOURS </v>
          </cell>
        </row>
        <row r="832">
          <cell r="B832" t="str">
            <v>DAICEL CHEMICAL INDUSTRIES LTD.</v>
          </cell>
        </row>
        <row r="833">
          <cell r="B833" t="str">
            <v>DAMES DE MARIE</v>
          </cell>
        </row>
        <row r="834">
          <cell r="B834" t="str">
            <v>DANSK FRI FERIE</v>
          </cell>
        </row>
        <row r="835">
          <cell r="B835" t="str">
            <v>DANUBE TOURS</v>
          </cell>
        </row>
        <row r="836">
          <cell r="B836" t="str">
            <v>DANZBERGER REISEBÜRO GMBH</v>
          </cell>
        </row>
        <row r="837">
          <cell r="B837" t="str">
            <v>DARIM VAM MIR</v>
          </cell>
        </row>
        <row r="838">
          <cell r="B838" t="str">
            <v>DARY TRAVEL COMMERCE LTD</v>
          </cell>
        </row>
        <row r="839">
          <cell r="B839" t="str">
            <v>DAUPHINE TRAVEL</v>
          </cell>
        </row>
        <row r="840">
          <cell r="B840" t="str">
            <v>DAVIDSFONDS BONHEIDEN-RIJNEMAM</v>
          </cell>
        </row>
        <row r="841">
          <cell r="B841" t="str">
            <v>DAVIDSFONDS BRUGGE</v>
          </cell>
        </row>
        <row r="842">
          <cell r="B842" t="str">
            <v>DAVIDSFONDS KESSEL</v>
          </cell>
        </row>
        <row r="843">
          <cell r="B843" t="str">
            <v>DAVIDSFONDS LONDERZEEL</v>
          </cell>
        </row>
        <row r="844">
          <cell r="B844" t="str">
            <v>DAVIDSFONDS LONDERZEEL EN STEENHUFFEL</v>
          </cell>
        </row>
        <row r="845">
          <cell r="B845" t="str">
            <v>DAVIDSFONDS MEERBEKE</v>
          </cell>
        </row>
        <row r="846">
          <cell r="B846" t="str">
            <v>DAVIDSFONDS STEENOKKERZEEL</v>
          </cell>
        </row>
        <row r="847">
          <cell r="B847" t="str">
            <v>DAVIDSFONDS WOLSEM</v>
          </cell>
        </row>
        <row r="848">
          <cell r="B848" t="str">
            <v>DAVINCI TRAVEL SYSTEM S.R.O</v>
          </cell>
        </row>
        <row r="849">
          <cell r="B849" t="str">
            <v>DAX TOURISME</v>
          </cell>
        </row>
        <row r="850">
          <cell r="B850" t="str">
            <v>DAYBREAKHOTELS</v>
          </cell>
        </row>
        <row r="851">
          <cell r="B851" t="str">
            <v>DAYUSE</v>
          </cell>
        </row>
        <row r="852">
          <cell r="B852" t="str">
            <v xml:space="preserve">DB DÉVELOPPEMENT </v>
          </cell>
        </row>
        <row r="853">
          <cell r="B853" t="str">
            <v>DB FERNVERKEHR AG</v>
          </cell>
        </row>
        <row r="854">
          <cell r="B854" t="str">
            <v>D'CLICK TOURS PASSION</v>
          </cell>
        </row>
        <row r="855">
          <cell r="B855" t="str">
            <v>DCM TRAINING GEM. GMBH</v>
          </cell>
        </row>
        <row r="856">
          <cell r="B856" t="str">
            <v>DCS TOURISTIK GMBH</v>
          </cell>
        </row>
        <row r="857">
          <cell r="B857" t="str">
            <v xml:space="preserve">DE BUCK AUTOCARS </v>
          </cell>
        </row>
        <row r="858">
          <cell r="B858" t="str">
            <v>DE GARCHE KOELING</v>
          </cell>
        </row>
        <row r="859">
          <cell r="B859" t="str">
            <v>DE JONG INTRA VAKANTIES</v>
          </cell>
        </row>
        <row r="860">
          <cell r="B860" t="str">
            <v>DE KEI VZW</v>
          </cell>
        </row>
        <row r="861">
          <cell r="B861" t="str">
            <v>DE LA COTE DES ROSES</v>
          </cell>
        </row>
        <row r="862">
          <cell r="B862" t="str">
            <v>DE LA SIDERURGIE DE THIONVILLE</v>
          </cell>
        </row>
        <row r="863">
          <cell r="B863" t="str">
            <v xml:space="preserve">DE L'AGE D'OR </v>
          </cell>
        </row>
        <row r="864">
          <cell r="B864" t="str">
            <v>DE MEIBLOEM</v>
          </cell>
        </row>
        <row r="865">
          <cell r="B865" t="str">
            <v xml:space="preserve">DE POLDER </v>
          </cell>
        </row>
        <row r="866">
          <cell r="B866" t="str">
            <v>DE REISSPECIALIST</v>
          </cell>
        </row>
        <row r="867">
          <cell r="B867" t="str">
            <v xml:space="preserve">DE REISVOGEL </v>
          </cell>
        </row>
        <row r="868">
          <cell r="B868" t="str">
            <v>DE VEST</v>
          </cell>
        </row>
        <row r="869">
          <cell r="B869" t="str">
            <v>DE VLIEGER MEDIA TOUR</v>
          </cell>
        </row>
        <row r="870">
          <cell r="B870" t="str">
            <v>DE VOYAGEURS</v>
          </cell>
        </row>
        <row r="871">
          <cell r="B871" t="str">
            <v xml:space="preserve">DE VRIENDT REIZEN </v>
          </cell>
        </row>
        <row r="872">
          <cell r="B872" t="str">
            <v>DE ZIGEUNER</v>
          </cell>
        </row>
        <row r="873">
          <cell r="B873" t="str">
            <v>DEA ALATA TRAVEL</v>
          </cell>
        </row>
        <row r="874">
          <cell r="B874" t="str">
            <v>DECANTER TOURS</v>
          </cell>
        </row>
        <row r="875">
          <cell r="B875" t="str">
            <v>DECIZE VOYAGES</v>
          </cell>
        </row>
        <row r="876">
          <cell r="B876" t="str">
            <v>DECOUVERTES</v>
          </cell>
        </row>
        <row r="877">
          <cell r="B877" t="str">
            <v>DEGVAN</v>
          </cell>
        </row>
        <row r="878">
          <cell r="B878" t="str">
            <v>DEHN-REISEN GMBH &amp; CO. KG</v>
          </cell>
        </row>
        <row r="879">
          <cell r="B879" t="str">
            <v>DEHUA GMBH</v>
          </cell>
        </row>
        <row r="880">
          <cell r="B880" t="str">
            <v>DEL MOLINO PHILIPPE</v>
          </cell>
        </row>
        <row r="881">
          <cell r="B881" t="str">
            <v>DELAGRAVE - SAONOISE DE MOBILIERS</v>
          </cell>
        </row>
        <row r="882">
          <cell r="B882" t="str">
            <v xml:space="preserve">DELIÈGE VOYAGES </v>
          </cell>
        </row>
        <row r="883">
          <cell r="B883" t="str">
            <v>DELORA TOURISME</v>
          </cell>
        </row>
        <row r="884">
          <cell r="B884" t="str">
            <v>DELTA CONCEPT VOYAGES</v>
          </cell>
        </row>
        <row r="885">
          <cell r="B885" t="str">
            <v>DELTA DANSE</v>
          </cell>
        </row>
        <row r="886">
          <cell r="B886" t="str">
            <v>DELTA NEU</v>
          </cell>
        </row>
        <row r="887">
          <cell r="B887" t="str">
            <v>DEL-TOUR VOYAGES 
(AGENCE BEYNE HEUSAY)</v>
          </cell>
        </row>
        <row r="888">
          <cell r="B888" t="str">
            <v>DEL-TOUR VOYAGES 
(AGENCE PERWEZ)</v>
          </cell>
        </row>
        <row r="889">
          <cell r="B889" t="str">
            <v xml:space="preserve">DEMUYNCK &amp; VANSTEELANDT </v>
          </cell>
        </row>
        <row r="890">
          <cell r="B890" t="str">
            <v xml:space="preserve">DEMUYNCK-DE RUDDER </v>
          </cell>
        </row>
        <row r="891">
          <cell r="B891" t="str">
            <v>DEMY SCHANDELER</v>
          </cell>
        </row>
        <row r="892">
          <cell r="B892" t="str">
            <v>DEN GOLDE OPPLEVELSE</v>
          </cell>
        </row>
        <row r="893">
          <cell r="B893" t="str">
            <v>DENATRAVEL</v>
          </cell>
        </row>
        <row r="894">
          <cell r="B894" t="str">
            <v>DER MOABITER</v>
          </cell>
        </row>
        <row r="895">
          <cell r="B895" t="str">
            <v>DER SPANDAUER</v>
          </cell>
        </row>
        <row r="896">
          <cell r="B896" t="str">
            <v>DER SÜDENDER
HARTMANN GMBH</v>
          </cell>
        </row>
        <row r="897">
          <cell r="B897" t="str">
            <v xml:space="preserve">DER TOURENPLANER </v>
          </cell>
        </row>
        <row r="898">
          <cell r="B898" t="str">
            <v>DER TOURISTIK FRANKFURT GMBH&amp; CO.KG</v>
          </cell>
        </row>
        <row r="899">
          <cell r="B899" t="str">
            <v>DERPART REISEBÜRO EHLERT</v>
          </cell>
        </row>
        <row r="900">
          <cell r="B900" t="str">
            <v>DERPART REISEBÜRO GMBH</v>
          </cell>
        </row>
        <row r="901">
          <cell r="B901" t="str">
            <v>DERTOUR FREIZEITSPARKS</v>
          </cell>
        </row>
        <row r="902">
          <cell r="B902" t="str">
            <v>DERTOUR GMBH</v>
          </cell>
        </row>
        <row r="903">
          <cell r="B903" t="str">
            <v xml:space="preserve">DES BLANCHETTES </v>
          </cell>
        </row>
        <row r="904">
          <cell r="B904" t="str">
            <v>DESERTOURS</v>
          </cell>
        </row>
        <row r="905">
          <cell r="B905" t="str">
            <v>DESI GMBH</v>
          </cell>
        </row>
        <row r="906">
          <cell r="B906" t="str">
            <v>DESIGN EUROPE BY ILSUNG TOUR</v>
          </cell>
        </row>
        <row r="907">
          <cell r="B907" t="str">
            <v>DESIGN TRAVEL &amp; TOURS</v>
          </cell>
        </row>
        <row r="908">
          <cell r="B908" t="str">
            <v>DESIRS 2 REVES - HEXAVIS</v>
          </cell>
        </row>
        <row r="909">
          <cell r="B909" t="str">
            <v>DESKONECTA</v>
          </cell>
        </row>
        <row r="910">
          <cell r="B910" t="str">
            <v>DESTINATION BRETAGNE - CÔTE DE GRANIT ROSE</v>
          </cell>
        </row>
        <row r="911">
          <cell r="B911" t="str">
            <v>DESTINATIONS OF THE WORLD</v>
          </cell>
        </row>
        <row r="912">
          <cell r="B912" t="str">
            <v>DESTINATOURS</v>
          </cell>
        </row>
        <row r="913">
          <cell r="B913" t="str">
            <v>DEUTSCHE TOURING GMBH</v>
          </cell>
        </row>
        <row r="914">
          <cell r="B914" t="str">
            <v>DIE REISEMANUFAKTUR</v>
          </cell>
        </row>
        <row r="915">
          <cell r="B915" t="str">
            <v>DIESENHAUS</v>
          </cell>
        </row>
        <row r="916">
          <cell r="B916" t="str">
            <v>DIR TOURISTIK</v>
          </cell>
        </row>
        <row r="917">
          <cell r="B917" t="str">
            <v>DISCOVER ADVENTURE</v>
          </cell>
        </row>
        <row r="918">
          <cell r="B918" t="str">
            <v>DISCOVER ADVENTURE LTD</v>
          </cell>
        </row>
        <row r="919">
          <cell r="B919" t="str">
            <v>DISCOVER FRANCE - CAP VELO</v>
          </cell>
        </row>
        <row r="920">
          <cell r="B920" t="str">
            <v>DIWOTO</v>
          </cell>
        </row>
        <row r="921">
          <cell r="B921" t="str">
            <v>DJOCA TRAVEL</v>
          </cell>
        </row>
        <row r="922">
          <cell r="B922" t="str">
            <v>DM VOYAGES</v>
          </cell>
        </row>
        <row r="923">
          <cell r="B923" t="str">
            <v>DMC &amp; PCO</v>
          </cell>
        </row>
        <row r="924">
          <cell r="B924" t="str">
            <v>DÖHLER-REISEN OHG</v>
          </cell>
        </row>
        <row r="925">
          <cell r="B925" t="str">
            <v>DON DOMINIO</v>
          </cell>
        </row>
        <row r="926">
          <cell r="B926" t="str">
            <v>DONELL GRUPPENREISEN GMBH</v>
          </cell>
        </row>
        <row r="927">
          <cell r="B927" t="str">
            <v>DONNONS DES ELLES AU VÉLO</v>
          </cell>
        </row>
        <row r="928">
          <cell r="B928" t="str">
            <v>DONNONS DES ELLES AU VELOS</v>
          </cell>
        </row>
        <row r="929">
          <cell r="B929" t="str">
            <v>DOPPAGNE
(AGENCE DE VOYAGE)</v>
          </cell>
        </row>
        <row r="930">
          <cell r="B930" t="str">
            <v>DORAK</v>
          </cell>
        </row>
        <row r="931">
          <cell r="B931" t="str">
            <v>DORMAS TOURISM</v>
          </cell>
        </row>
        <row r="932">
          <cell r="B932" t="str">
            <v>DR. MAIERS STUDIENREISEN</v>
          </cell>
        </row>
        <row r="933">
          <cell r="B933" t="str">
            <v>DRIVE &amp; FRIENDS</v>
          </cell>
        </row>
        <row r="934">
          <cell r="B934" t="str">
            <v>DS-REISESERVICE</v>
          </cell>
        </row>
        <row r="935">
          <cell r="B935" t="str">
            <v>DTRAVEL DMC PORTUGAL</v>
          </cell>
        </row>
        <row r="936">
          <cell r="B936" t="str">
            <v>DTS-OTC</v>
          </cell>
        </row>
        <row r="937">
          <cell r="B937" t="str">
            <v>DU BTP DE THIONVILLE</v>
          </cell>
        </row>
        <row r="938">
          <cell r="B938" t="str">
            <v xml:space="preserve">DU PLATEAU </v>
          </cell>
        </row>
        <row r="939">
          <cell r="B939" t="str">
            <v>DUBROVNIK PLUS</v>
          </cell>
        </row>
        <row r="940">
          <cell r="B940" t="str">
            <v>DUMOND Pierre</v>
          </cell>
        </row>
        <row r="941">
          <cell r="B941" t="str">
            <v>DUNOIS VOYAGES</v>
          </cell>
        </row>
        <row r="942">
          <cell r="B942" t="str">
            <v>DUPASQUIER-DMA</v>
          </cell>
        </row>
        <row r="943">
          <cell r="B943" t="str">
            <v>DURAND TOURISME</v>
          </cell>
        </row>
        <row r="944">
          <cell r="B944" t="str">
            <v>DURANTE ORGANIZATION</v>
          </cell>
        </row>
        <row r="945">
          <cell r="B945" t="str">
            <v>DURI TRAVEL &amp; HANDELS</v>
          </cell>
        </row>
        <row r="946">
          <cell r="B946" t="str">
            <v>DUVINE ADVENTURES</v>
          </cell>
        </row>
        <row r="947">
          <cell r="B947" t="str">
            <v>DV ATLANTIC</v>
          </cell>
        </row>
        <row r="948">
          <cell r="B948" t="str">
            <v>DW&amp;B - AMERICAN CONNECTIONS</v>
          </cell>
        </row>
        <row r="949">
          <cell r="B949" t="str">
            <v>DYNAMIC TOURISME</v>
          </cell>
        </row>
        <row r="950">
          <cell r="B950" t="str">
            <v>DYNASTY HOLIDAY SL</v>
          </cell>
        </row>
        <row r="951">
          <cell r="B951" t="str">
            <v>EASTERN EUROTOURS</v>
          </cell>
        </row>
        <row r="952">
          <cell r="B952" t="str">
            <v>EASTWOOD RUSSIA</v>
          </cell>
        </row>
        <row r="953">
          <cell r="B953" t="str">
            <v>EASYCOM SOLUTIONS</v>
          </cell>
        </row>
        <row r="954">
          <cell r="B954" t="str">
            <v xml:space="preserve">EASYTOUR INTERNATIONAL TRAVEL SERVICE </v>
          </cell>
        </row>
        <row r="955">
          <cell r="B955" t="str">
            <v>EBERHARDT TRAVEL GMBH</v>
          </cell>
        </row>
        <row r="956">
          <cell r="B956" t="str">
            <v>EBRA EVENTS</v>
          </cell>
        </row>
        <row r="957">
          <cell r="B957" t="str">
            <v>E-BUS</v>
          </cell>
        </row>
        <row r="958">
          <cell r="B958" t="str">
            <v>ECA TOURS</v>
          </cell>
        </row>
        <row r="959">
          <cell r="B959" t="str">
            <v>ECHANGES INTERNATIONAUX</v>
          </cell>
        </row>
        <row r="960">
          <cell r="B960" t="str">
            <v>ECLAIR AGENZIA VIAGGI</v>
          </cell>
        </row>
        <row r="961">
          <cell r="B961" t="str">
            <v>ECO SAINT-HILAIRE HANDBALL</v>
          </cell>
        </row>
        <row r="962">
          <cell r="B962" t="str">
            <v>ÉCOLE &amp; COLLEGE NOTRE-DAME</v>
          </cell>
        </row>
        <row r="963">
          <cell r="B963" t="str">
            <v>ECOLE SUPERIEURE DU BOIS (GROUPE ESB)</v>
          </cell>
        </row>
        <row r="964">
          <cell r="B964" t="str">
            <v>ÉCOLES MILITAIRES DE BOURGES</v>
          </cell>
        </row>
        <row r="965">
          <cell r="B965" t="str">
            <v>EDEN TOUR</v>
          </cell>
        </row>
        <row r="966">
          <cell r="B966" t="str">
            <v>EDEN VIAGGI S.R.L</v>
          </cell>
        </row>
        <row r="967">
          <cell r="B967" t="str">
            <v>EDREAMS ODIGEO</v>
          </cell>
        </row>
        <row r="968">
          <cell r="B968" t="str">
            <v>ÉDU TRAVEL AGENCY</v>
          </cell>
        </row>
        <row r="969">
          <cell r="B969" t="str">
            <v>EDUCATOURS</v>
          </cell>
        </row>
        <row r="970">
          <cell r="B970" t="str">
            <v>EDUTRAVEL AGENCY</v>
          </cell>
        </row>
        <row r="971">
          <cell r="B971" t="str">
            <v>EF EDUCATION FIRST</v>
          </cell>
        </row>
        <row r="972">
          <cell r="B972" t="str">
            <v>EF EDUCATIONAL TOUR</v>
          </cell>
        </row>
        <row r="973">
          <cell r="B973" t="str">
            <v>EG BUSTOURISTIK- UND REISEVERANSTALTUNGS</v>
          </cell>
        </row>
        <row r="974">
          <cell r="B974" t="str">
            <v>EGENCIA</v>
          </cell>
        </row>
        <row r="975">
          <cell r="B975" t="str">
            <v>EGEPLAST INTERNATIONAL GMBH</v>
          </cell>
        </row>
        <row r="976">
          <cell r="B976" t="str">
            <v>EGM EVENTGRUPPE MÜNCHEN</v>
          </cell>
        </row>
        <row r="977">
          <cell r="B977" t="str">
            <v xml:space="preserve">EGMONT AUTOBUSUITBATING </v>
          </cell>
        </row>
        <row r="978">
          <cell r="B978" t="str">
            <v>EHD</v>
          </cell>
        </row>
        <row r="979">
          <cell r="B979" t="str">
            <v>EHSAL</v>
          </cell>
        </row>
        <row r="980">
          <cell r="B980" t="str">
            <v>EIGEN-WIJZE REIZEN</v>
          </cell>
        </row>
        <row r="981">
          <cell r="B981" t="str">
            <v>EIT-PENTA TOURS</v>
          </cell>
        </row>
        <row r="982">
          <cell r="B982" t="str">
            <v>ELDORADO</v>
          </cell>
        </row>
        <row r="983">
          <cell r="B983" t="str">
            <v>ELEKTRIC PARK FESTIVAL</v>
          </cell>
        </row>
        <row r="984">
          <cell r="B984" t="str">
            <v>ELIGE TU VIAJE</v>
          </cell>
        </row>
        <row r="985">
          <cell r="B985" t="str">
            <v>ÉLISE GEORGES</v>
          </cell>
        </row>
        <row r="986">
          <cell r="B986" t="str">
            <v>ELITE TOUR</v>
          </cell>
        </row>
        <row r="987">
          <cell r="B987" t="str">
            <v>ELITE TOURISM</v>
          </cell>
        </row>
        <row r="988">
          <cell r="B988" t="str">
            <v>ELITE TOURS</v>
          </cell>
        </row>
        <row r="989">
          <cell r="B989" t="str">
            <v>ELLENRIEDER GYMNASIUM KONSTANZ</v>
          </cell>
        </row>
        <row r="990">
          <cell r="B990" t="str">
            <v>ELLISON TRAVEL &amp; TOURS</v>
          </cell>
        </row>
        <row r="991">
          <cell r="B991" t="str">
            <v>ELLISON TRAVEL AND TOURS</v>
          </cell>
        </row>
        <row r="992">
          <cell r="B992" t="str">
            <v xml:space="preserve">ELOIE 2002 SECTION 3ÈME AGE </v>
          </cell>
        </row>
        <row r="993">
          <cell r="B993" t="str">
            <v>ELSTARECON EVENEMENTS ET CONSEILS</v>
          </cell>
        </row>
        <row r="994">
          <cell r="B994" t="str">
            <v>ELVA</v>
          </cell>
        </row>
        <row r="995">
          <cell r="B995" t="str">
            <v>ÉMANCIPER MAYOTTE FRANCE</v>
          </cell>
        </row>
        <row r="996">
          <cell r="B996" t="str">
            <v>EMATUR  EMP.ADM DE TURISMO LTDA</v>
          </cell>
        </row>
        <row r="997">
          <cell r="B997" t="str">
            <v>EMERAUDE VOYAGES EVASION - BELLIER VOYAGES</v>
          </cell>
        </row>
        <row r="998">
          <cell r="B998" t="str">
            <v>EMERAUDE VOYAGES MAUGER (AMBASSADE FRAM)</v>
          </cell>
        </row>
        <row r="999">
          <cell r="B999" t="str">
            <v>EMESA</v>
          </cell>
        </row>
        <row r="1000">
          <cell r="B1000" t="str">
            <v xml:space="preserve">EMI P.P </v>
          </cell>
        </row>
        <row r="1001">
          <cell r="B1001" t="str">
            <v>EMILE WEBER VOYAGES</v>
          </cell>
        </row>
        <row r="1002">
          <cell r="B1002" t="str">
            <v xml:space="preserve">EMMAÜS EUROPE </v>
          </cell>
        </row>
        <row r="1003">
          <cell r="B1003" t="str">
            <v>EMOTIVENTS</v>
          </cell>
        </row>
        <row r="1004">
          <cell r="B1004" t="str">
            <v xml:space="preserve">EMPRESA CUIÑA </v>
          </cell>
        </row>
        <row r="1005">
          <cell r="B1005" t="str">
            <v>EMPRESA FLORA</v>
          </cell>
        </row>
        <row r="1006">
          <cell r="B1006" t="str">
            <v>EMPRESA MONTAÑESA S.L.</v>
          </cell>
        </row>
        <row r="1007">
          <cell r="B1007" t="str">
            <v>EMPRESA OJEA S. A.</v>
          </cell>
        </row>
        <row r="1008">
          <cell r="B1008" t="str">
            <v>EMPRESA PEREIRA S.L.</v>
          </cell>
        </row>
        <row r="1009">
          <cell r="B1009" t="str">
            <v>EMPRESA SEOANE, S.L.</v>
          </cell>
        </row>
        <row r="1010">
          <cell r="B1010" t="str">
            <v>EN BICI POR FRANCIA SAS</v>
          </cell>
        </row>
        <row r="1011">
          <cell r="B1011" t="str">
            <v xml:space="preserve">EN BICI POR FRANCIA SAS </v>
          </cell>
        </row>
        <row r="1012">
          <cell r="B1012" t="str">
            <v>EN EMPRESA FREIRE S.L.</v>
          </cell>
        </row>
        <row r="1013">
          <cell r="B1013" t="str">
            <v>ENGELHARDT BUSTOURISTIK GMBH</v>
          </cell>
        </row>
        <row r="1014">
          <cell r="B1014" t="str">
            <v>ENJOY TOURS</v>
          </cell>
        </row>
        <row r="1015">
          <cell r="B1015" t="str">
            <v>ENOTRIA VOYAGES</v>
          </cell>
        </row>
        <row r="1016">
          <cell r="B1016" t="str">
            <v>ENSOLIA VOYAGES</v>
          </cell>
        </row>
        <row r="1017">
          <cell r="B1017" t="str">
            <v>ENTELLI JOSS EXPRESS</v>
          </cell>
        </row>
        <row r="1018">
          <cell r="B1018" t="str">
            <v>ENTERPRISE TRAVEL</v>
          </cell>
        </row>
        <row r="1019">
          <cell r="B1019" t="str">
            <v>ENTIRE TRAVEL GROUP</v>
          </cell>
        </row>
        <row r="1020">
          <cell r="B1020" t="str">
            <v>ENTRE PARIS ET SÉOUL / EPS</v>
          </cell>
        </row>
        <row r="1021">
          <cell r="B1021" t="str">
            <v>ENVIRONN ENERGY COMPANY LTD</v>
          </cell>
        </row>
        <row r="1022">
          <cell r="B1022" t="str">
            <v>ENVOL ESPACE</v>
          </cell>
        </row>
        <row r="1023">
          <cell r="B1023" t="str">
            <v>ENZIAN REISEN</v>
          </cell>
        </row>
        <row r="1024">
          <cell r="B1024" t="str">
            <v>EOL</v>
          </cell>
        </row>
        <row r="1025">
          <cell r="B1025" t="str">
            <v>EPDM AQUITAINE</v>
          </cell>
        </row>
        <row r="1026">
          <cell r="B1026" t="str">
            <v>EQUATOR / STADIUM - MOTORSPORT AND SPORT AGENCY</v>
          </cell>
        </row>
        <row r="1027">
          <cell r="B1027" t="str">
            <v>ÉQUIPE DE FRANCE ROLLER DERBY JUNIOR</v>
          </cell>
        </row>
        <row r="1028">
          <cell r="B1028" t="str">
            <v>ÉQUIPE DEPARTEMENTALE DE FOOTBALL DES SAPEURS-POMPIERS DU DOUBS</v>
          </cell>
        </row>
        <row r="1029">
          <cell r="B1029" t="str">
            <v>ERDF</v>
          </cell>
        </row>
        <row r="1030">
          <cell r="B1030" t="str">
            <v>ERHOLUNGSWERK</v>
          </cell>
        </row>
        <row r="1031">
          <cell r="B1031" t="str">
            <v>ERHOLUNGSWERK POST POSTBANK TELEKOM E.V.</v>
          </cell>
        </row>
        <row r="1032">
          <cell r="B1032" t="str">
            <v>ERNEST MARTI SA - THOMAS VOYAGES</v>
          </cell>
        </row>
        <row r="1033">
          <cell r="B1033" t="str">
            <v>ERT</v>
          </cell>
        </row>
        <row r="1034">
          <cell r="B1034" t="str">
            <v>ESA FOOTBALL</v>
          </cell>
        </row>
        <row r="1035">
          <cell r="B1035" t="str">
            <v>ESA TENNIS</v>
          </cell>
        </row>
        <row r="1036">
          <cell r="B1036" t="str">
            <v>ESA VOLLEY</v>
          </cell>
        </row>
        <row r="1037">
          <cell r="B1037" t="str">
            <v>ESCAL'AUTO</v>
          </cell>
        </row>
        <row r="1038">
          <cell r="B1038" t="str">
            <v>ESCAPADE</v>
          </cell>
        </row>
        <row r="1039">
          <cell r="B1039" t="str">
            <v xml:space="preserve">ESCAPADE FUGUONS ENSEMBLE </v>
          </cell>
        </row>
        <row r="1040">
          <cell r="B1040" t="str">
            <v>ESCAPADE VOYAGE</v>
          </cell>
        </row>
        <row r="1041">
          <cell r="B1041" t="str">
            <v xml:space="preserve">ESCAPADE VOYAGEONS ENSEMBLE </v>
          </cell>
        </row>
        <row r="1042">
          <cell r="B1042" t="str">
            <v>ESCAPA'T VIATGES I ESDEVENIMENTS</v>
          </cell>
        </row>
        <row r="1043">
          <cell r="B1043" t="str">
            <v>ESCHENLAUER AUTOCARS (GROUPE STRIEBIG)</v>
          </cell>
        </row>
        <row r="1044">
          <cell r="B1044" t="str">
            <v xml:space="preserve">ESPACE 3ÈME AGE </v>
          </cell>
        </row>
        <row r="1045">
          <cell r="B1045" t="str">
            <v>ESPACE DES AINES LA LICORNE</v>
          </cell>
        </row>
        <row r="1046">
          <cell r="B1046" t="str">
            <v>ESPACE EUROP</v>
          </cell>
        </row>
        <row r="1047">
          <cell r="B1047" t="str">
            <v>ESPACE RANDONNEE</v>
          </cell>
        </row>
        <row r="1048">
          <cell r="B1048" t="str">
            <v>ESPACE VOYAGES</v>
          </cell>
        </row>
        <row r="1049">
          <cell r="B1049" t="str">
            <v>ESPAI MUNICIPAL DEL JUBILAT LA FABRICA</v>
          </cell>
        </row>
        <row r="1050">
          <cell r="B1050" t="str">
            <v>ESPAÑA VISION</v>
          </cell>
        </row>
        <row r="1051">
          <cell r="B1051" t="str">
            <v>ESPARTNER</v>
          </cell>
        </row>
        <row r="1052">
          <cell r="B1052" t="str">
            <v>ESPERANCE RACING ATHLETISME ANTIBES</v>
          </cell>
        </row>
        <row r="1053">
          <cell r="B1053" t="str">
            <v>ESPIAU TOURISME ET FILS</v>
          </cell>
        </row>
        <row r="1054">
          <cell r="B1054" t="str">
            <v>ESPRIT VOYAGES GROUPES</v>
          </cell>
        </row>
        <row r="1055">
          <cell r="B1055" t="str">
            <v>ESSENTIAL EUROPE TRAVEL</v>
          </cell>
        </row>
        <row r="1056">
          <cell r="B1056" t="str">
            <v>ESTEVEZ</v>
          </cell>
        </row>
        <row r="1057">
          <cell r="B1057" t="str">
            <v>ESVL RUGBY VILLENEUVE-LOUBET</v>
          </cell>
        </row>
        <row r="1058">
          <cell r="B1058" t="str">
            <v>ET SI ON PARTAIT</v>
          </cell>
        </row>
        <row r="1059">
          <cell r="B1059" t="str">
            <v>ETABLISSEMENT PRIMAIRE &amp; SECONDAIRE ROLLE</v>
          </cell>
        </row>
        <row r="1060">
          <cell r="B1060" t="str">
            <v>ETABLISSEMENTS MAJESTE</v>
          </cell>
        </row>
        <row r="1061">
          <cell r="B1061" t="str">
            <v>ETE EVASION</v>
          </cell>
        </row>
        <row r="1062">
          <cell r="B1062" t="str">
            <v>ETE EVASION (AGENCE QUI ORGANISE LES VOYAGES)</v>
          </cell>
        </row>
        <row r="1063">
          <cell r="B1063" t="str">
            <v>ETL VOYAGES</v>
          </cell>
        </row>
        <row r="1064">
          <cell r="B1064" t="str">
            <v>ÈTNIC VIATGES</v>
          </cell>
        </row>
        <row r="1065">
          <cell r="B1065" t="str">
            <v>ETOILE SPORTIVE JOUY SAINT PREST FOOTBALL</v>
          </cell>
        </row>
        <row r="1066">
          <cell r="B1066" t="str">
            <v>ETOIL'TOURS</v>
          </cell>
        </row>
        <row r="1067">
          <cell r="B1067" t="str">
            <v>ETREK</v>
          </cell>
        </row>
        <row r="1068">
          <cell r="B1068" t="str">
            <v>ETUDIANTS CLUB ORLEANS ST-HILAIRE HANDBALL</v>
          </cell>
        </row>
        <row r="1069">
          <cell r="B1069" t="str">
            <v>EU HOLIDAYS PTE LTD</v>
          </cell>
        </row>
        <row r="1070">
          <cell r="B1070" t="str">
            <v>EURL SOMMIER DISTRIBUTION</v>
          </cell>
        </row>
        <row r="1071">
          <cell r="B1071" t="str">
            <v>EUROFINS ANALYTICS France</v>
          </cell>
        </row>
        <row r="1072">
          <cell r="B1072" t="str">
            <v xml:space="preserve">EURO MOSELLE LOISIRS </v>
          </cell>
        </row>
        <row r="1073">
          <cell r="B1073" t="str">
            <v>EURO SPECTACLES</v>
          </cell>
        </row>
        <row r="1074">
          <cell r="B1074" t="str">
            <v>EURO WAY TRAVEL SRL</v>
          </cell>
        </row>
        <row r="1075">
          <cell r="B1075" t="str">
            <v>EURO(R) TOUCH (BOHEMIA TRAVEL SYSTEM)</v>
          </cell>
        </row>
        <row r="1076">
          <cell r="B1076" t="str">
            <v>EUROBOUND</v>
          </cell>
        </row>
        <row r="1077">
          <cell r="B1077" t="str">
            <v>EUROBUSSING BRUSSELS</v>
          </cell>
        </row>
        <row r="1078">
          <cell r="B1078" t="str">
            <v>EUROCONTINENTAL TOURS</v>
          </cell>
        </row>
        <row r="1079">
          <cell r="B1079" t="str">
            <v>EUROLINES</v>
          </cell>
        </row>
        <row r="1080">
          <cell r="B1080" t="str">
            <v>EUROMAR TRAVEL PARTNER</v>
          </cell>
        </row>
        <row r="1081">
          <cell r="B1081" t="str">
            <v>EUROMEDIA</v>
          </cell>
        </row>
        <row r="1082">
          <cell r="B1082" t="str">
            <v>EUROPAFIETSERS/VÉLOPALISE</v>
          </cell>
        </row>
        <row r="1083">
          <cell r="B1083" t="str">
            <v>EUROPAMUNDO VACACIONES</v>
          </cell>
        </row>
        <row r="1084">
          <cell r="B1084" t="str">
            <v>EUROPASS</v>
          </cell>
        </row>
        <row r="1085">
          <cell r="B1085" t="str">
            <v>EUROPATOURS SCHMITTOURS</v>
          </cell>
        </row>
        <row r="1086">
          <cell r="B1086" t="str">
            <v>EUROPE EVASION</v>
          </cell>
        </row>
        <row r="1087">
          <cell r="B1087" t="str">
            <v>EUROPE EXPRESS - TRAVEL SERVICES EUROPE</v>
          </cell>
        </row>
        <row r="1088">
          <cell r="B1088" t="str">
            <v>EUROPE INCOMING FRANCE</v>
          </cell>
        </row>
        <row r="1089">
          <cell r="B1089" t="str">
            <v>EUROPEAN TOUR OPERATORS ASSOCIATION</v>
          </cell>
        </row>
        <row r="1090">
          <cell r="B1090" t="str">
            <v>EUROPEAN TRAVEL AND EVENTS TOP BAVARIA TRAVEL GMBH</v>
          </cell>
        </row>
        <row r="1091">
          <cell r="B1091" t="str">
            <v>EUROPEAN TRAVELLERS</v>
          </cell>
        </row>
        <row r="1092">
          <cell r="B1092" t="str">
            <v xml:space="preserve">EUROPEAN URBAN </v>
          </cell>
        </row>
        <row r="1093">
          <cell r="B1093" t="str">
            <v>EUROPINCOMING</v>
          </cell>
        </row>
        <row r="1094">
          <cell r="B1094" t="str">
            <v>EURORUTAS</v>
          </cell>
        </row>
        <row r="1095">
          <cell r="B1095" t="str">
            <v>EUROSCOPE IM KEG</v>
          </cell>
        </row>
        <row r="1096">
          <cell r="B1096" t="str">
            <v>EURO-SPORTRING</v>
          </cell>
        </row>
        <row r="1097">
          <cell r="B1097" t="str">
            <v>EUROSTARS SARL</v>
          </cell>
        </row>
        <row r="1098">
          <cell r="B1098" t="str">
            <v>EUROTOURS GMBH</v>
          </cell>
        </row>
        <row r="1099">
          <cell r="B1099" t="str">
            <v>EUROTOURS INTERNATIONAL GMBH</v>
          </cell>
        </row>
        <row r="1100">
          <cell r="B1100" t="str">
            <v xml:space="preserve">EUROTRAVEL BRUSSELS </v>
          </cell>
        </row>
        <row r="1101">
          <cell r="B1101" t="str">
            <v>EUROVILLAS &amp; TOURS</v>
          </cell>
        </row>
        <row r="1102">
          <cell r="B1102" t="str">
            <v>EUROWINGS VOYAGES</v>
          </cell>
        </row>
        <row r="1103">
          <cell r="B1103" t="str">
            <v>EUROWORLD</v>
          </cell>
        </row>
        <row r="1104">
          <cell r="B1104" t="str">
            <v>EVA TOURS</v>
          </cell>
        </row>
        <row r="1105">
          <cell r="B1105" t="str">
            <v>EVASPECK REISECENTER</v>
          </cell>
        </row>
        <row r="1106">
          <cell r="B1106" t="str">
            <v>ÉVATOURS</v>
          </cell>
        </row>
        <row r="1107">
          <cell r="B1107" t="str">
            <v>EVAZIO</v>
          </cell>
        </row>
        <row r="1108">
          <cell r="B1108" t="str">
            <v>EVAZION</v>
          </cell>
        </row>
        <row r="1109">
          <cell r="B1109" t="str">
            <v>EVENEMENT PRIVE</v>
          </cell>
        </row>
        <row r="1110">
          <cell r="B1110" t="str">
            <v>EVENEMENTS ET VOYAGES</v>
          </cell>
        </row>
        <row r="1111">
          <cell r="B1111" t="str">
            <v>EVENT SHOW S.A.</v>
          </cell>
        </row>
        <row r="1112">
          <cell r="B1112" t="str">
            <v>EVENTAGENTUR GOLF&amp;GALOPP REISEN</v>
          </cell>
        </row>
        <row r="1113">
          <cell r="B1113" t="str">
            <v>ÉVICI</v>
          </cell>
        </row>
        <row r="1114">
          <cell r="B1114" t="str">
            <v>EVR REISEN GMBH</v>
          </cell>
        </row>
        <row r="1115">
          <cell r="B1115" t="str">
            <v>EVREUX AC ATHLÉTISME</v>
          </cell>
        </row>
        <row r="1116">
          <cell r="B1116" t="str">
            <v>EXCEL TRAVEL</v>
          </cell>
        </row>
        <row r="1117">
          <cell r="B1117" t="str">
            <v>EXCLUSIVE FRANCE HOLIDAYS (MARQUE TOUR DE FRANCE)</v>
          </cell>
        </row>
        <row r="1118">
          <cell r="B1118" t="str">
            <v>EXECUTIVE COOK</v>
          </cell>
        </row>
        <row r="1119">
          <cell r="B1119" t="str">
            <v>EXECUTIVE RELOCATIONS</v>
          </cell>
        </row>
        <row r="1120">
          <cell r="B1120" t="str">
            <v>EXECUTIVE TRAVEL</v>
          </cell>
        </row>
        <row r="1121">
          <cell r="B1121" t="str">
            <v>EXPEDIA</v>
          </cell>
        </row>
        <row r="1122">
          <cell r="B1122" t="str">
            <v>EXPLORICA UK LIMITED</v>
          </cell>
        </row>
        <row r="1123">
          <cell r="B1123" t="str">
            <v>EXPLORIENCE - AN INITIATIVE OF AHURA TRAVELS</v>
          </cell>
        </row>
        <row r="1124">
          <cell r="B1124" t="str">
            <v>EXPLOR'IN FRANCE</v>
          </cell>
        </row>
        <row r="1125">
          <cell r="B1125" t="str">
            <v>EXPRES DE VEA</v>
          </cell>
        </row>
        <row r="1126">
          <cell r="B1126" t="str">
            <v>EXPRESS SUNDGOVIENS</v>
          </cell>
        </row>
        <row r="1127">
          <cell r="B1127" t="str">
            <v>FAHRDIENST OSTERBERG</v>
          </cell>
        </row>
        <row r="1128">
          <cell r="B1128" t="str">
            <v>FAIA TRAVEL GMBH</v>
          </cell>
        </row>
        <row r="1129">
          <cell r="B1129" t="str">
            <v>FAIR BOOKING</v>
          </cell>
        </row>
        <row r="1130">
          <cell r="B1130" t="str">
            <v>FALK TOURS GMBH/SRL</v>
          </cell>
        </row>
        <row r="1131">
          <cell r="B1131" t="str">
            <v>FAMILLE Gautry Winckell</v>
          </cell>
        </row>
        <row r="1132">
          <cell r="B1132" t="str">
            <v xml:space="preserve">FAMILLES RURALES </v>
          </cell>
        </row>
        <row r="1133">
          <cell r="B1133" t="str">
            <v>FAMILLES RURALES DE LIVRY LOUVERCY</v>
          </cell>
        </row>
        <row r="1134">
          <cell r="B1134" t="str">
            <v>FANCY VOYAGES</v>
          </cell>
        </row>
        <row r="1135">
          <cell r="B1135" t="str">
            <v>FAURE TOURISME</v>
          </cell>
        </row>
        <row r="1136">
          <cell r="B1136" t="str">
            <v>FAVARO'S TOURISTIK GMBH</v>
          </cell>
        </row>
        <row r="1137">
          <cell r="B1137" t="str">
            <v>FAYER AMÉDÉE</v>
          </cell>
        </row>
        <row r="1138">
          <cell r="B1138" t="str">
            <v>FBAA HASSELT</v>
          </cell>
        </row>
        <row r="1139">
          <cell r="B1139" t="str">
            <v>FDM TRAVEL</v>
          </cell>
        </row>
        <row r="1140">
          <cell r="B1140" t="str">
            <v>FÉDÉRATION DE CLUBS ABRAPA</v>
          </cell>
        </row>
        <row r="1141">
          <cell r="B1141" t="str">
            <v>FÉDÉRATION DES ŒUVRES LAÏQUES DE LA DRÔME (FOL 26)</v>
          </cell>
        </row>
        <row r="1142">
          <cell r="B1142" t="str">
            <v>FÉDÉRATION FLYING DISC FRANCE - FFDF</v>
          </cell>
        </row>
        <row r="1143">
          <cell r="B1143" t="str">
            <v>FÉDÉRATION FRANÇAISE DE HANDBALL</v>
          </cell>
        </row>
        <row r="1144">
          <cell r="B1144" t="str">
            <v>FÉDÉRATION FRANÇAISE DE PÉTANQUE ET DE JEU PROVENÇAL</v>
          </cell>
        </row>
        <row r="1145">
          <cell r="B1145" t="str">
            <v>FÉDÉRATION FRANÇAISE DE ROLLER ET SKATEBOARD</v>
          </cell>
        </row>
        <row r="1146">
          <cell r="B1146" t="str">
            <v>FÉDÉRATION FRANÇAISE D'ÉQUITATION</v>
          </cell>
        </row>
        <row r="1147">
          <cell r="B1147" t="str">
            <v>FEDERATION FRANCAISE ESCRIME</v>
          </cell>
        </row>
        <row r="1148">
          <cell r="B1148" t="str">
            <v>FÉDÉRATION FRANÇAISE DU SPORT ADAPTÉ</v>
          </cell>
        </row>
        <row r="1149">
          <cell r="B1149" t="str">
            <v>FÉDÉRATION FRANÇAISE DU SPORT TRAVAILLISTE</v>
          </cell>
        </row>
        <row r="1150">
          <cell r="B1150" t="str">
            <v>FÉDÉRATION GÉNÉRALE DES RETRAITÉS DE LA FONCTION PUBLIQUE DU TERRITOIRE</v>
          </cell>
        </row>
        <row r="1151">
          <cell r="B1151" t="str">
            <v>FÉDÉRATION INDÉPENDANTE DES SÉNIORS</v>
          </cell>
        </row>
        <row r="1152">
          <cell r="B1152" t="str">
            <v>FÉDÉRATION NAT. DES ASSOCIATIONS REPRESENTATIVES DES ETUDIANTS EN SCIENCES SOCIALES</v>
          </cell>
        </row>
        <row r="1153">
          <cell r="B1153" t="str">
            <v>FÉDÉRATION NATIONALE DES COLLECTIVITÉS DE COMPOSTAGE</v>
          </cell>
        </row>
        <row r="1154">
          <cell r="B1154" t="str">
            <v>FÉDÉRATION OCCITANIE ROUSSILLON DES MAISONS DE SANTÉ (FORMS)</v>
          </cell>
        </row>
        <row r="1155">
          <cell r="B1155" t="str">
            <v>FEDERP</v>
          </cell>
        </row>
        <row r="1156">
          <cell r="B1156" t="str">
            <v>FEHÉRVÁR TRAVEL UTAZÁSI IRODA</v>
          </cell>
        </row>
        <row r="1157">
          <cell r="B1157" t="str">
            <v>FELIX REISEN E.K.</v>
          </cell>
        </row>
        <row r="1158">
          <cell r="B1158" t="str">
            <v>FENARA 90</v>
          </cell>
        </row>
        <row r="1159">
          <cell r="B1159" t="str">
            <v xml:space="preserve">FERIENGLÜCK-SONNENSCHEIN-REISEN </v>
          </cell>
        </row>
        <row r="1160">
          <cell r="B1160" t="str">
            <v>FERIENGLÜCK-SONNENSCHEIN-REISEN GMBH &amp; CO.KG</v>
          </cell>
        </row>
        <row r="1161">
          <cell r="B1161" t="str">
            <v>FESTICKET</v>
          </cell>
        </row>
        <row r="1162">
          <cell r="B1162" t="str">
            <v>FESTIVAL MUSIQUE 
FRANCHE-COMTE</v>
          </cell>
        </row>
        <row r="1163">
          <cell r="B1163" t="str">
            <v>FFFA</v>
          </cell>
        </row>
        <row r="1164">
          <cell r="B1164" t="str">
            <v>FGOV</v>
          </cell>
        </row>
        <row r="1165">
          <cell r="B1165" t="str">
            <v xml:space="preserve">FH TOURISME </v>
          </cell>
        </row>
        <row r="1166">
          <cell r="B1166" t="str">
            <v>FIESTA TRAVEL</v>
          </cell>
        </row>
        <row r="1167">
          <cell r="B1167" t="str">
            <v>FINANCIAL &amp; BUSINESS-RELATED TRANSLATIONS</v>
          </cell>
        </row>
        <row r="1168">
          <cell r="B1168" t="str">
            <v>FINAND</v>
          </cell>
        </row>
        <row r="1169">
          <cell r="B1169" t="str">
            <v>FIRESTONE BUILDING PRODUCTS</v>
          </cell>
        </row>
        <row r="1170">
          <cell r="B1170" t="str">
            <v>FIT GESELLSCHAFT FÜR GESUNDES REISEN MBH</v>
          </cell>
        </row>
        <row r="1171">
          <cell r="B1171" t="str">
            <v>FIT REISEN</v>
          </cell>
        </row>
        <row r="1172">
          <cell r="B1172" t="str">
            <v>FITAL VAKANTIES</v>
          </cell>
        </row>
        <row r="1173">
          <cell r="B1173" t="str">
            <v>FITCE BELGIUM</v>
          </cell>
        </row>
        <row r="1174">
          <cell r="B1174" t="str">
            <v>FITOUR RECEPTIF</v>
          </cell>
        </row>
        <row r="1175">
          <cell r="B1175" t="str">
            <v>FITOUR RECEPTIF INCOMING FRANCE</v>
          </cell>
        </row>
        <row r="1176">
          <cell r="B1176" t="str">
            <v>FITOUR TRAVEL</v>
          </cell>
        </row>
        <row r="1177">
          <cell r="B1177" t="str">
            <v>FJB VOYAGES</v>
          </cell>
        </row>
        <row r="1178">
          <cell r="B1178" t="str">
            <v>FKP SCORPIO</v>
          </cell>
        </row>
        <row r="1179">
          <cell r="B1179" t="str">
            <v xml:space="preserve">FLAMINGO </v>
          </cell>
        </row>
        <row r="1180">
          <cell r="B1180" t="str">
            <v>FLECHER VOYAGES</v>
          </cell>
        </row>
        <row r="1181">
          <cell r="B1181" t="str">
            <v xml:space="preserve">FLEURS D'AUTOMNE </v>
          </cell>
        </row>
        <row r="1182">
          <cell r="B1182" t="str">
            <v>FLIGHTCENTRE TRAVEL GROUP LIMITED</v>
          </cell>
        </row>
        <row r="1183">
          <cell r="B1183" t="str">
            <v>FLUGBÖRSE HS REISEVERMITTLUNGS GMBH</v>
          </cell>
        </row>
        <row r="1184">
          <cell r="B1184" t="str">
            <v>FLY MATE TRAVEL AND TOURS</v>
          </cell>
        </row>
        <row r="1185">
          <cell r="B1185" t="str">
            <v xml:space="preserve">FLYBOKU.COM </v>
          </cell>
        </row>
        <row r="1186">
          <cell r="B1186" t="str">
            <v>FOMA INVSET GMBH</v>
          </cell>
        </row>
        <row r="1187">
          <cell r="B1187" t="str">
            <v>FONDATION INFA</v>
          </cell>
        </row>
        <row r="1188">
          <cell r="B1188" t="str">
            <v>FONDATION VIMY</v>
          </cell>
        </row>
        <row r="1189">
          <cell r="B1189" t="str">
            <v>FOOD WINE CULTURE TOURS</v>
          </cell>
        </row>
        <row r="1190">
          <cell r="B1190" t="str">
            <v>FOOTBALL CLUB FÉMININ HÉNIN-BEAUMONT</v>
          </cell>
        </row>
        <row r="1191">
          <cell r="B1191" t="str">
            <v>FOOTBALL CLUB MONTMORENCY</v>
          </cell>
        </row>
        <row r="1192">
          <cell r="B1192" t="str">
            <v>FOOTBALL CLUB SOISY ANDILLY MARGENCY</v>
          </cell>
        </row>
        <row r="1193">
          <cell r="B1193" t="str">
            <v>FOOTPRINT HOLIDAYS</v>
          </cell>
        </row>
        <row r="1194">
          <cell r="B1194" t="str">
            <v>FOOTPRINTS EVENTS GMBH</v>
          </cell>
        </row>
        <row r="1195">
          <cell r="B1195" t="str">
            <v>FOREVER FRANCE</v>
          </cell>
        </row>
        <row r="1196">
          <cell r="B1196" t="str">
            <v>FOREVER OPERADORA</v>
          </cell>
        </row>
        <row r="1197">
          <cell r="B1197" t="str">
            <v>FOUCHÉ TRAVEL</v>
          </cell>
        </row>
        <row r="1198">
          <cell r="B1198" t="str">
            <v xml:space="preserve">FOYER DE L'AGE D'OR </v>
          </cell>
        </row>
        <row r="1199">
          <cell r="B1199" t="str">
            <v>FOYER RURAL - BONNENCONTRE</v>
          </cell>
        </row>
        <row r="1200">
          <cell r="B1200" t="str">
            <v>FOYER RURAL - CUREL</v>
          </cell>
        </row>
        <row r="1201">
          <cell r="B1201" t="str">
            <v>FOYER SAINT ALEXANDRE</v>
          </cell>
        </row>
        <row r="1202">
          <cell r="B1202" t="str">
            <v>FRANCE @ LEISURE</v>
          </cell>
        </row>
        <row r="1203">
          <cell r="B1203" t="str">
            <v>FRANCE CARS TOUR</v>
          </cell>
        </row>
        <row r="1204">
          <cell r="B1204" t="str">
            <v>FRANCE DECOUVERTE</v>
          </cell>
        </row>
        <row r="1205">
          <cell r="B1205" t="str">
            <v>FRANCE GROUPE TOURISME</v>
          </cell>
        </row>
        <row r="1206">
          <cell r="B1206" t="str">
            <v>FRANCE LOISIRS VACANCES</v>
          </cell>
        </row>
        <row r="1207">
          <cell r="B1207" t="str">
            <v>FRANCE MADE EASY</v>
          </cell>
        </row>
        <row r="1208">
          <cell r="B1208" t="str">
            <v>FRANCE MEDIA LTD</v>
          </cell>
        </row>
        <row r="1209">
          <cell r="B1209" t="str">
            <v>FRANCE MOTO VOYAGES</v>
          </cell>
        </row>
        <row r="1210">
          <cell r="B1210" t="str">
            <v>FRANCE RANDONNÉE</v>
          </cell>
        </row>
        <row r="1211">
          <cell r="B1211" t="str">
            <v>FRANCE RÉSA</v>
          </cell>
        </row>
        <row r="1212">
          <cell r="B1212" t="str">
            <v>FRANCE SANS TRANCHÉE TECHNOLOGIES</v>
          </cell>
        </row>
        <row r="1213">
          <cell r="B1213" t="str">
            <v>FRANCE TÉLÉCOM</v>
          </cell>
        </row>
        <row r="1214">
          <cell r="B1214" t="str">
            <v>FRANCE TÉLÉVISIONS</v>
          </cell>
        </row>
        <row r="1215">
          <cell r="B1215" t="str">
            <v>FRANCE TÉLÉVISIONS - FRANCE TV SPORT</v>
          </cell>
        </row>
        <row r="1216">
          <cell r="B1216" t="str">
            <v>FRANCE TRIPTAILOR</v>
          </cell>
        </row>
        <row r="1217">
          <cell r="B1217" t="str">
            <v>FRANCE VACATIONS</v>
          </cell>
        </row>
        <row r="1218">
          <cell r="B1218" t="str">
            <v>FRANCE VOYAGES</v>
          </cell>
        </row>
        <row r="1219">
          <cell r="B1219" t="str">
            <v>FRANCE VOYAGES  - MONDDIA FRANCE</v>
          </cell>
        </row>
        <row r="1220">
          <cell r="B1220" t="str">
            <v>FRANCERESA ALLINFRANCE</v>
          </cell>
        </row>
        <row r="1221">
          <cell r="B1221" t="str">
            <v>FRANCE'S IMPRESSION</v>
          </cell>
        </row>
        <row r="1222">
          <cell r="B1222" t="str">
            <v>FRANK SCHEIBNER REISEBÜRO</v>
          </cell>
        </row>
        <row r="1223">
          <cell r="B1223" t="str">
            <v>FRANKFURTER NACHRICHTEN REISEN</v>
          </cell>
        </row>
        <row r="1224">
          <cell r="B1224" t="str">
            <v>FRANTOUR RAILTOUR</v>
          </cell>
        </row>
        <row r="1225">
          <cell r="B1225" t="str">
            <v>FRANTOUR SUISSE</v>
          </cell>
        </row>
        <row r="1226">
          <cell r="B1226" t="str">
            <v>FRANZÖSISCHES REISEBÜRO</v>
          </cell>
        </row>
        <row r="1227">
          <cell r="B1227" t="str">
            <v xml:space="preserve">FRATELZON ASBL </v>
          </cell>
        </row>
        <row r="1228">
          <cell r="B1228" t="str">
            <v>FREELANCE</v>
          </cell>
        </row>
        <row r="1229">
          <cell r="B1229" t="str">
            <v>FREIZEIT REISEN</v>
          </cell>
        </row>
        <row r="1230">
          <cell r="B1230" t="str">
            <v>FREIZEITREISEN HANAU</v>
          </cell>
        </row>
        <row r="1231">
          <cell r="B1231" t="str">
            <v>FREIZEITREISEN KG</v>
          </cell>
        </row>
        <row r="1232">
          <cell r="B1232" t="str">
            <v>FRENCH CONNECTIONS</v>
          </cell>
        </row>
        <row r="1233">
          <cell r="B1233" t="str">
            <v>FRENCH EXPERIENCE</v>
          </cell>
        </row>
        <row r="1234">
          <cell r="B1234" t="str">
            <v>FRENCH LEAVE HOLIDAYS</v>
          </cell>
        </row>
        <row r="1235">
          <cell r="B1235" t="str">
            <v>FRENCH PHOTONICS DAYS</v>
          </cell>
        </row>
        <row r="1236">
          <cell r="B1236" t="str">
            <v>FRENCH SIDE TRAVEL</v>
          </cell>
        </row>
        <row r="1237">
          <cell r="B1237" t="str">
            <v>FRENCH TOUCH SERVICE BY NOU VITAGE</v>
          </cell>
        </row>
        <row r="1238">
          <cell r="B1238" t="str">
            <v>FRENCH TRAVEL BUREAU</v>
          </cell>
        </row>
        <row r="1239">
          <cell r="B1239" t="str">
            <v>FRENCH TRAVEL PARTNER</v>
          </cell>
        </row>
        <row r="1240">
          <cell r="B1240" t="str">
            <v>FRENCH TRAVEL PARTNERS</v>
          </cell>
        </row>
        <row r="1241">
          <cell r="B1241" t="str">
            <v>FRENCH TRAVEL SERVICE</v>
          </cell>
        </row>
        <row r="1242">
          <cell r="B1242" t="str">
            <v>FRENCHWAY TRAVEL</v>
          </cell>
        </row>
        <row r="1243">
          <cell r="B1243" t="str">
            <v>FRISBEE VIAGGI</v>
          </cell>
        </row>
        <row r="1244">
          <cell r="B1244" t="str">
            <v>FRIST REISEBURO</v>
          </cell>
        </row>
        <row r="1245">
          <cell r="B1245" t="str">
            <v>FSE COLLEGE NICE</v>
          </cell>
        </row>
        <row r="1246">
          <cell r="B1246" t="str">
            <v>F-T-C</v>
          </cell>
        </row>
        <row r="1247">
          <cell r="B1247" t="str">
            <v>FTI TOURISTIK GMBH</v>
          </cell>
        </row>
        <row r="1248">
          <cell r="B1248" t="str">
            <v>FTP</v>
          </cell>
        </row>
        <row r="1249">
          <cell r="B1249" t="str">
            <v>FTS FAVOR TRAVEL SERVICE GMBH</v>
          </cell>
        </row>
        <row r="1250">
          <cell r="B1250" t="str">
            <v>FUCHSLOCK A. AUTOCARS</v>
          </cell>
        </row>
        <row r="1251">
          <cell r="B1251" t="str">
            <v>FUN 4 ALL TRAVEL</v>
          </cell>
        </row>
        <row r="1252">
          <cell r="B1252" t="str">
            <v>FUN CARS</v>
          </cell>
        </row>
        <row r="1253">
          <cell r="B1253" t="str">
            <v>FUNBREIZH
TRAVEL BREIZH</v>
          </cell>
        </row>
        <row r="1254">
          <cell r="B1254" t="str">
            <v>FUNNY TOURS</v>
          </cell>
        </row>
        <row r="1255">
          <cell r="B1255" t="str">
            <v>FUTBALTOUR</v>
          </cell>
        </row>
        <row r="1256">
          <cell r="B1256" t="str">
            <v>FWA NAMUR</v>
          </cell>
        </row>
        <row r="1257">
          <cell r="B1257" t="str">
            <v>G2 TRAVEL</v>
          </cell>
        </row>
        <row r="1258">
          <cell r="B1258" t="str">
            <v>G2 TRAVEL
GLOBAL COMPASS FRANCE SAS</v>
          </cell>
        </row>
        <row r="1259">
          <cell r="B1259" t="str">
            <v>GAEC L'ABEILLE CRUEJOULINE</v>
          </cell>
        </row>
        <row r="1260">
          <cell r="B1260" t="str">
            <v>GAÏA CONCEPT</v>
          </cell>
        </row>
        <row r="1261">
          <cell r="B1261" t="str">
            <v>GALA TOURS</v>
          </cell>
        </row>
        <row r="1262">
          <cell r="B1262" t="str">
            <v>GALAXY TOURS</v>
          </cell>
        </row>
        <row r="1263">
          <cell r="B1263" t="str">
            <v>GALHOTEL</v>
          </cell>
        </row>
        <row r="1264">
          <cell r="B1264" t="str">
            <v>GALHOTEL &amp; RESERVAS</v>
          </cell>
        </row>
        <row r="1265">
          <cell r="B1265" t="str">
            <v>GANDA CARS</v>
          </cell>
        </row>
        <row r="1266">
          <cell r="B1266" t="str">
            <v>GARE VELO RAIL</v>
          </cell>
        </row>
        <row r="1267">
          <cell r="B1267" t="str">
            <v>GARTOUR</v>
          </cell>
        </row>
        <row r="1268">
          <cell r="B1268" t="str">
            <v>GASCOGNE TOURISME</v>
          </cell>
        </row>
        <row r="1269">
          <cell r="B1269" t="str">
            <v>GATE 1 TRAVEL</v>
          </cell>
        </row>
        <row r="1270">
          <cell r="B1270" t="str">
            <v>GATE ONE VOYAGES</v>
          </cell>
        </row>
        <row r="1271">
          <cell r="B1271" t="str">
            <v>GCS VIP TRAVEL</v>
          </cell>
        </row>
        <row r="1272">
          <cell r="B1272" t="str">
            <v>GD TOURS</v>
          </cell>
        </row>
        <row r="1273">
          <cell r="B1273" t="str">
            <v>GD VACANCES</v>
          </cell>
        </row>
        <row r="1274">
          <cell r="B1274" t="str">
            <v>GEBECO/ DR TIGGES</v>
          </cell>
        </row>
        <row r="1275">
          <cell r="B1275" t="str">
            <v>GEENENS</v>
          </cell>
        </row>
        <row r="1276">
          <cell r="B1276" t="str">
            <v>GEIQ BTP</v>
          </cell>
        </row>
        <row r="1277">
          <cell r="B1277" t="str">
            <v>GELDHAUSER DIE MÜNCHNER BUSREISEN</v>
          </cell>
        </row>
        <row r="1278">
          <cell r="B1278" t="str">
            <v>GEMEINSCHAFTSSCHULE AN DER SAARSCHLEIFE</v>
          </cell>
        </row>
        <row r="1279">
          <cell r="B1279" t="str">
            <v>GENDARMERIE NATIONALE DE L'AUDE</v>
          </cell>
        </row>
        <row r="1280">
          <cell r="B1280" t="str">
            <v>GENERAL TOUR</v>
          </cell>
        </row>
        <row r="1281">
          <cell r="B1281" t="str">
            <v>GENERALTOUR SA (AGENCE DE BONCELLES)</v>
          </cell>
        </row>
        <row r="1282">
          <cell r="B1282" t="str">
            <v>GENERALTOUR SA
(AGENCE D'ARLON)</v>
          </cell>
        </row>
        <row r="1283">
          <cell r="B1283" t="str">
            <v>GENERALTOUR SA
(AGENCE D'AUVELAIS)</v>
          </cell>
        </row>
        <row r="1284">
          <cell r="B1284" t="str">
            <v>GENERALTOUR SA
(AGENCE DE FLÉRON)</v>
          </cell>
        </row>
        <row r="1285">
          <cell r="B1285" t="str">
            <v>GENERALTOUR SA
(AGENCE DE JEMEPPE-SUR-MEUSE)</v>
          </cell>
        </row>
        <row r="1286">
          <cell r="B1286" t="str">
            <v>GENERALTOUR SA
(AGENCE DE LIÈGE)</v>
          </cell>
        </row>
        <row r="1287">
          <cell r="B1287" t="str">
            <v>GENERALTOUR SA
(AGENCE DE LUXEMBOURG)</v>
          </cell>
        </row>
        <row r="1288">
          <cell r="B1288" t="str">
            <v>GENERALTOUR SA
(AGENCE DE MONS)</v>
          </cell>
        </row>
        <row r="1289">
          <cell r="B1289" t="str">
            <v>GENERALTOUR SA
(AGENCE DE RAMBROUCH)</v>
          </cell>
        </row>
        <row r="1290">
          <cell r="B1290" t="str">
            <v>GENERALTOUR SA
(AGENCE DE VERVIERS)</v>
          </cell>
        </row>
        <row r="1291">
          <cell r="B1291" t="str">
            <v>GENERALTOUR SA
(AGENCE DE WEYLER)</v>
          </cell>
        </row>
        <row r="1292">
          <cell r="B1292" t="str">
            <v>GENERALTOUR SA
(AGENCE D'EMBOURG)</v>
          </cell>
        </row>
        <row r="1293">
          <cell r="B1293" t="str">
            <v>GENERALTOUR SA
(AGENCE D'HERSTAL)</v>
          </cell>
        </row>
        <row r="1294">
          <cell r="B1294" t="str">
            <v>GENICADO</v>
          </cell>
        </row>
        <row r="1295">
          <cell r="B1295" t="str">
            <v>GEO VOYAGES</v>
          </cell>
        </row>
        <row r="1296">
          <cell r="B1296" t="str">
            <v>GERARD DROUOT PRODUCTIONS</v>
          </cell>
        </row>
        <row r="1297">
          <cell r="B1297" t="str">
            <v>GERARD PONS VOYAGES</v>
          </cell>
        </row>
        <row r="1298">
          <cell r="B1298" t="str">
            <v>GERMAN EVENTS VERANSTALTUNGSSERVICE</v>
          </cell>
        </row>
        <row r="1299">
          <cell r="B1299" t="str">
            <v>GERMANIA TRAVEL</v>
          </cell>
        </row>
        <row r="1300">
          <cell r="B1300" t="str">
            <v>GERMANY DESTINATION SERVICES GMBH</v>
          </cell>
        </row>
        <row r="1301">
          <cell r="B1301" t="str">
            <v>GET AWAY VIATGES</v>
          </cell>
        </row>
        <row r="1302">
          <cell r="B1302" t="str">
            <v>GETYOURGUIDE FRANCE</v>
          </cell>
        </row>
        <row r="1303">
          <cell r="B1303" t="str">
            <v>GEZINSBOND DEINZE</v>
          </cell>
        </row>
        <row r="1304">
          <cell r="B1304" t="str">
            <v>GEZINSBOND LOKEREN-DAKNAM</v>
          </cell>
        </row>
        <row r="1305">
          <cell r="B1305" t="str">
            <v>GEZINSVAKANTIE FAMILIATOURS</v>
          </cell>
        </row>
        <row r="1306">
          <cell r="B1306" t="str">
            <v xml:space="preserve">GILBERT JAMES VOYAGES </v>
          </cell>
        </row>
        <row r="1307">
          <cell r="B1307" t="str">
            <v>GILTEDGE TRAVEL</v>
          </cell>
        </row>
        <row r="1308">
          <cell r="B1308" t="str">
            <v>GINDROZ &amp; COMPANY</v>
          </cell>
        </row>
        <row r="1309">
          <cell r="B1309" t="str">
            <v>GIROLIBERO</v>
          </cell>
        </row>
        <row r="1310">
          <cell r="B1310" t="str">
            <v>GIROLIBERO S.R.L</v>
          </cell>
        </row>
        <row r="1311">
          <cell r="B1311" t="str">
            <v>GIS GERMANY INCOMING SERV.</v>
          </cell>
        </row>
        <row r="1312">
          <cell r="B1312" t="str">
            <v>GKH BONN</v>
          </cell>
        </row>
        <row r="1313">
          <cell r="B1313" t="str">
            <v>GLANTZMANN VOYAGES</v>
          </cell>
        </row>
        <row r="1314">
          <cell r="B1314" t="str">
            <v>GLAUCH REISEN GMBH</v>
          </cell>
        </row>
        <row r="1315">
          <cell r="B1315" t="str">
            <v>GLAZING</v>
          </cell>
        </row>
        <row r="1316">
          <cell r="B1316" t="str">
            <v>GLOBAL BUSINESS TRAVEL FRANCE - MEETINGS &amp; EVENTS</v>
          </cell>
        </row>
        <row r="1317">
          <cell r="B1317" t="str">
            <v>GLOBAL FAIA TRAVEL GMBH</v>
          </cell>
        </row>
        <row r="1318">
          <cell r="B1318" t="str">
            <v>GLOBAL TOURISME INTERNATIONAL INC</v>
          </cell>
        </row>
        <row r="1319">
          <cell r="B1319" t="str">
            <v>GLOBALIA / TRAVELPLAN</v>
          </cell>
        </row>
        <row r="1320">
          <cell r="B1320" t="str">
            <v>GLOBALIA M&amp;E</v>
          </cell>
        </row>
        <row r="1321">
          <cell r="B1321" t="str">
            <v>GLOBE RAINBOW</v>
          </cell>
        </row>
        <row r="1322">
          <cell r="B1322" t="str">
            <v>GLOBEA GROUP</v>
          </cell>
        </row>
        <row r="1323">
          <cell r="B1323" t="str">
            <v>GLOBETROTTERS TRAVEL &amp; TOURS</v>
          </cell>
        </row>
        <row r="1324">
          <cell r="B1324" t="str">
            <v>GLOBUS FAMILY OF BRANDS</v>
          </cell>
        </row>
        <row r="1325">
          <cell r="B1325" t="str">
            <v>GLOBUS TRAVEL SERVICES</v>
          </cell>
        </row>
        <row r="1326">
          <cell r="B1326" t="str">
            <v>GLORIOUS HANDEL &amp; RREISE BERATUNG</v>
          </cell>
        </row>
        <row r="1327">
          <cell r="B1327" t="str">
            <v>GLP WORLDWIDE EXPEDITION TRAVEL &amp; TOURS</v>
          </cell>
        </row>
        <row r="1328">
          <cell r="B1328" t="str">
            <v>GO AHEAD TOURS</v>
          </cell>
        </row>
        <row r="1329">
          <cell r="B1329" t="str">
            <v>GO BASQUING BASQUE COUNTRY BOUTIQUE DMC</v>
          </cell>
        </row>
        <row r="1330">
          <cell r="B1330" t="str">
            <v>GO GLOBAL TRAVEL</v>
          </cell>
        </row>
        <row r="1331">
          <cell r="B1331" t="str">
            <v xml:space="preserve">GO WEST LTD. </v>
          </cell>
        </row>
        <row r="1332">
          <cell r="B1332" t="str">
            <v>GO! DE KLEINE PRINS</v>
          </cell>
        </row>
        <row r="1333">
          <cell r="B1333" t="str">
            <v>GOLDE D'ARCACHON</v>
          </cell>
        </row>
        <row r="1334">
          <cell r="B1334" t="str">
            <v xml:space="preserve">GOLDEN TOUR </v>
          </cell>
        </row>
        <row r="1335">
          <cell r="B1335" t="str">
            <v>GOLF EXPEDITION</v>
          </cell>
        </row>
        <row r="1336">
          <cell r="B1336" t="str">
            <v>GOLFISOL</v>
          </cell>
        </row>
        <row r="1337">
          <cell r="B1337" t="str">
            <v>GOMSERBUS</v>
          </cell>
        </row>
        <row r="1338">
          <cell r="B1338" t="str">
            <v>GOVAKA</v>
          </cell>
        </row>
        <row r="1339">
          <cell r="B1339" t="str">
            <v>GPC TOUR</v>
          </cell>
        </row>
        <row r="1340">
          <cell r="B1340" t="str">
            <v>GRAINS DE RÉSINE</v>
          </cell>
        </row>
        <row r="1341">
          <cell r="B1341" t="str">
            <v xml:space="preserve">GRAND ANGLE </v>
          </cell>
        </row>
        <row r="1342">
          <cell r="B1342" t="str">
            <v xml:space="preserve">GRAND NANCY </v>
          </cell>
        </row>
        <row r="1343">
          <cell r="B1343" t="str">
            <v>GRAND NANCY METROPOLE HANDBALL</v>
          </cell>
        </row>
        <row r="1344">
          <cell r="B1344" t="str">
            <v>GRAND NANCY - CONGRÈS &amp; EVÈNEMENTS</v>
          </cell>
        </row>
        <row r="1345">
          <cell r="B1345" t="str">
            <v>GRANDET TOURS</v>
          </cell>
        </row>
        <row r="1346">
          <cell r="B1346" t="str">
            <v>GRANFONDOTEAM.BE V.Z.W.</v>
          </cell>
        </row>
        <row r="1347">
          <cell r="B1347" t="str">
            <v>GRAPE ESCAPES</v>
          </cell>
        </row>
        <row r="1348">
          <cell r="B1348" t="str">
            <v>GREAT GETAWAY / AA GETAWAYS</v>
          </cell>
        </row>
        <row r="1349">
          <cell r="B1349" t="str">
            <v>GREAT RAIL JOURNEYS</v>
          </cell>
        </row>
        <row r="1350">
          <cell r="B1350" t="str">
            <v>GREATDAYS TRAVEL GROUP</v>
          </cell>
        </row>
        <row r="1351">
          <cell r="B1351" t="str">
            <v>GREGORY TOURS INTERNATIONAL</v>
          </cell>
        </row>
        <row r="1352">
          <cell r="B1352" t="str">
            <v>GRETA 89</v>
          </cell>
        </row>
        <row r="1353">
          <cell r="B1353" t="str">
            <v>GRIJZE GEUZEN VILVOORDE</v>
          </cell>
        </row>
        <row r="1354">
          <cell r="B1354" t="str">
            <v>GRISEL VOYAGES</v>
          </cell>
        </row>
        <row r="1355">
          <cell r="B1355" t="str">
            <v>GRONDIN JACQUES VOYAGES</v>
          </cell>
        </row>
        <row r="1356">
          <cell r="B1356" t="str">
            <v>GROUPALIA</v>
          </cell>
        </row>
        <row r="1357">
          <cell r="B1357" t="str">
            <v>GROUPE ASTT</v>
          </cell>
        </row>
        <row r="1358">
          <cell r="B1358" t="str">
            <v>GROUPE CHRISTOPHE LECLERC</v>
          </cell>
        </row>
        <row r="1359">
          <cell r="B1359" t="str">
            <v>GROUPE MAGNE EVASION</v>
          </cell>
        </row>
        <row r="1360">
          <cell r="B1360" t="str">
            <v>GROUPE SCOLAIRE SAINT-LOUIS</v>
          </cell>
        </row>
        <row r="1361">
          <cell r="B1361" t="str">
            <v>GROUPE VOYAGES QUÉBEC</v>
          </cell>
        </row>
        <row r="1362">
          <cell r="B1362" t="str">
            <v>GROUPEMENT DE GENDARMERIE DEPARTEMENTALE DE LA HAUTE GARONNE</v>
          </cell>
        </row>
        <row r="1363">
          <cell r="B1363" t="str">
            <v>GROUPEMENT DE GENDARMERIE DEPARTEMENTALE DE LA LOIRE-ATLANTIQUE</v>
          </cell>
        </row>
        <row r="1364">
          <cell r="B1364" t="str">
            <v>GROUPEMENT DE GENDARMERIE DEPARTEMENTALE DE LA MOSELLE</v>
          </cell>
        </row>
        <row r="1365">
          <cell r="B1365" t="str">
            <v>GROUPEMENT DE GENDARMERIE DÉPARTEMENTALE DE LA MOSELLE</v>
          </cell>
        </row>
        <row r="1366">
          <cell r="B1366" t="str">
            <v>GROUPEMENT DES RETRAITES CFDT</v>
          </cell>
        </row>
        <row r="1367">
          <cell r="B1367" t="str">
            <v>GROUPES CORDIER</v>
          </cell>
        </row>
        <row r="1368">
          <cell r="B1368" t="str">
            <v>GROUPES VACANCES</v>
          </cell>
        </row>
        <row r="1369">
          <cell r="B1369" t="str">
            <v>GRUBER REISEN</v>
          </cell>
        </row>
        <row r="1370">
          <cell r="B1370" t="str">
            <v>GRŪDA</v>
          </cell>
        </row>
        <row r="1371">
          <cell r="B1371" t="str">
            <v>GRUPO SAMAR AUCENSA</v>
          </cell>
        </row>
        <row r="1372">
          <cell r="B1372" t="str">
            <v>GRUPPEN REISEN</v>
          </cell>
        </row>
        <row r="1373">
          <cell r="B1373" t="str">
            <v>GRYF</v>
          </cell>
        </row>
        <row r="1374">
          <cell r="B1374" t="str">
            <v>GSI - GROUPE SERVICE INTERNATIONAL</v>
          </cell>
        </row>
        <row r="1375">
          <cell r="B1375" t="str">
            <v>GSI / GROUPE SERVICE INTERNATIONAL</v>
          </cell>
        </row>
        <row r="1376">
          <cell r="B1376" t="str">
            <v>GTA TRAVEL KUONI</v>
          </cell>
        </row>
        <row r="1377">
          <cell r="B1377" t="str">
            <v>GTA TRAVEL KUONI (GROUPES)</v>
          </cell>
        </row>
        <row r="1378">
          <cell r="B1378" t="str">
            <v>GTB VOYAGES</v>
          </cell>
        </row>
        <row r="1379">
          <cell r="B1379" t="str">
            <v>GTS WORLD</v>
          </cell>
        </row>
        <row r="1380">
          <cell r="B1380" t="str">
            <v>GTW - GRIMM TOURISTIK WETZLAR</v>
          </cell>
        </row>
        <row r="1381">
          <cell r="B1381" t="str">
            <v>GUARNIERI VIAGGI</v>
          </cell>
        </row>
        <row r="1382">
          <cell r="B1382" t="str">
            <v>GUÉRAUD-MANSART CHRISTIANE</v>
          </cell>
        </row>
        <row r="1383">
          <cell r="B1383" t="str">
            <v>GUIDE SUD (IDEM QUE OCCREA TOURISME ?)</v>
          </cell>
        </row>
        <row r="1384">
          <cell r="B1384" t="str">
            <v>GUIDING TOURS SL.</v>
          </cell>
        </row>
        <row r="1385">
          <cell r="B1385" t="str">
            <v>GUTE REISE HAUCK</v>
          </cell>
        </row>
        <row r="1386">
          <cell r="B1386" t="str">
            <v>GVR</v>
          </cell>
        </row>
        <row r="1387">
          <cell r="B1387" t="str">
            <v>GYMNASIUM JOHANNEUM</v>
          </cell>
        </row>
        <row r="1388">
          <cell r="B1388" t="str">
            <v>H&amp;M</v>
          </cell>
        </row>
        <row r="1389">
          <cell r="B1389" t="str">
            <v>H&amp;M HENNES &amp; MAURITZ</v>
          </cell>
        </row>
        <row r="1390">
          <cell r="B1390" t="str">
            <v>H. FAMILIE SECUNDAIR</v>
          </cell>
        </row>
        <row r="1391">
          <cell r="B1391" t="str">
            <v>H.I.S INTERNATIONAL TOURS FRANCE</v>
          </cell>
        </row>
        <row r="1392">
          <cell r="B1392" t="str">
            <v>H.I.T.S. GMBH</v>
          </cell>
        </row>
        <row r="1393">
          <cell r="B1393" t="str">
            <v>HACHED LYLIA</v>
          </cell>
        </row>
        <row r="1394">
          <cell r="B1394" t="str">
            <v>HAHN-TRAINING-SYSTEMS TM</v>
          </cell>
        </row>
        <row r="1395">
          <cell r="B1395" t="str">
            <v xml:space="preserve">HAHN-TRAINING-SYSTEMS TM </v>
          </cell>
        </row>
        <row r="1396">
          <cell r="B1396" t="str">
            <v>HALCON VIAJES</v>
          </cell>
        </row>
        <row r="1397">
          <cell r="B1397" t="str">
            <v xml:space="preserve">HANATOUR </v>
          </cell>
        </row>
        <row r="1398">
          <cell r="B1398" t="str">
            <v>HANATOUR SERVICE</v>
          </cell>
        </row>
        <row r="1399">
          <cell r="B1399" t="str">
            <v>HANDBALL CLUB DE NOYELLES-GODAULT</v>
          </cell>
        </row>
        <row r="1400">
          <cell r="B1400" t="str">
            <v>HANDBALL SAINTE-LUCE</v>
          </cell>
        </row>
        <row r="1401">
          <cell r="B1401" t="str">
            <v xml:space="preserve">HANKYU TRAVEL INTERNATIONAL EUROPE </v>
          </cell>
        </row>
        <row r="1402">
          <cell r="B1402" t="str">
            <v>HAPPY HOME</v>
          </cell>
        </row>
        <row r="1403">
          <cell r="B1403" t="str">
            <v>HAPPY TOURS LTD</v>
          </cell>
        </row>
        <row r="1404">
          <cell r="B1404" t="str">
            <v>HAPPYDAYS</v>
          </cell>
        </row>
        <row r="1405">
          <cell r="B1405" t="str">
            <v>HAPPYDAYS A/S</v>
          </cell>
        </row>
        <row r="1406">
          <cell r="B1406" t="str">
            <v>HAPPYTIME COFFRETS</v>
          </cell>
        </row>
        <row r="1407">
          <cell r="B1407" t="str">
            <v xml:space="preserve">HARCAR TOURISME SPRL </v>
          </cell>
        </row>
        <row r="1408">
          <cell r="B1408" t="str">
            <v>HARRISON MAXWELL</v>
          </cell>
        </row>
        <row r="1409">
          <cell r="B1409" t="str">
            <v>HATTON EVENTS &amp; TRAVELS</v>
          </cell>
        </row>
        <row r="1410">
          <cell r="B1410" t="str">
            <v>HATTS TRAVEL</v>
          </cell>
        </row>
        <row r="1411">
          <cell r="B1411" t="str">
            <v>HAUTE BRETAGNE VACANCES</v>
          </cell>
        </row>
        <row r="1412">
          <cell r="B1412" t="str">
            <v>HAVAS SPORTS &amp; ENTERTAINMENT</v>
          </cell>
        </row>
        <row r="1413">
          <cell r="B1413" t="str">
            <v>HAVAS SPORTS &amp; ENTERTAINMENT PARIS</v>
          </cell>
        </row>
        <row r="1414">
          <cell r="B1414" t="str">
            <v>HAVI TRAVEL</v>
          </cell>
        </row>
        <row r="1415">
          <cell r="B1415" t="str">
            <v>HB EVASION</v>
          </cell>
        </row>
        <row r="1416">
          <cell r="B1416" t="str">
            <v>HDMC GMBH</v>
          </cell>
        </row>
        <row r="1417">
          <cell r="B1417" t="str">
            <v>HECL</v>
          </cell>
        </row>
        <row r="1418">
          <cell r="B1418" t="str">
            <v>HED TOURS</v>
          </cell>
        </row>
        <row r="1419">
          <cell r="B1419" t="str">
            <v>HEHLE REISEN</v>
          </cell>
        </row>
        <row r="1420">
          <cell r="B1420" t="str">
            <v>HEIDI REISEN</v>
          </cell>
        </row>
        <row r="1421">
          <cell r="B1421" t="str">
            <v xml:space="preserve">HEILMANN AUTOCARS      (GROUPE LK TOURS) </v>
          </cell>
        </row>
        <row r="1422">
          <cell r="B1422" t="str">
            <v>HELEN TOURS</v>
          </cell>
        </row>
        <row r="1423">
          <cell r="B1423" t="str">
            <v>HELL TRAVEL</v>
          </cell>
        </row>
        <row r="1424">
          <cell r="B1424" t="str">
            <v>HELMSBRISCOE</v>
          </cell>
        </row>
        <row r="1425">
          <cell r="B1425" t="str">
            <v>HEMA TOURISME</v>
          </cell>
        </row>
        <row r="1426">
          <cell r="B1426" t="str">
            <v>HENDRIKS ANTWERPEN</v>
          </cell>
        </row>
        <row r="1427">
          <cell r="B1427" t="str">
            <v>HENDRIKS GENT</v>
          </cell>
        </row>
        <row r="1428">
          <cell r="B1428" t="str">
            <v xml:space="preserve">HENDRIKS JUMET </v>
          </cell>
        </row>
        <row r="1429">
          <cell r="B1429" t="str">
            <v>HENDRIKS LOMMEL</v>
          </cell>
        </row>
        <row r="1430">
          <cell r="B1430" t="str">
            <v xml:space="preserve">HENDRIKS MELSBROEK </v>
          </cell>
        </row>
        <row r="1431">
          <cell r="B1431" t="str">
            <v>HERITAGE GROUP TRAVEL</v>
          </cell>
        </row>
        <row r="1432">
          <cell r="B1432" t="str">
            <v xml:space="preserve">HERMÈS LINES </v>
          </cell>
        </row>
        <row r="1433">
          <cell r="B1433" t="str">
            <v>HERMES TECHNOLOGIE</v>
          </cell>
        </row>
        <row r="1434">
          <cell r="B1434" t="str">
            <v>HEROLÉ REISEN</v>
          </cell>
        </row>
        <row r="1435">
          <cell r="B1435" t="str">
            <v>HET REISPLAN</v>
          </cell>
        </row>
        <row r="1436">
          <cell r="B1436" t="str">
            <v>HEXAGON MANUFACTURING INTELLIGENCE</v>
          </cell>
        </row>
        <row r="1437">
          <cell r="B1437" t="str">
            <v>HIF HOTEL INDEPENDANTS FRANÇAIS</v>
          </cell>
        </row>
        <row r="1438">
          <cell r="B1438" t="str">
            <v xml:space="preserve">HISEAS INTERNATIONAL </v>
          </cell>
        </row>
        <row r="1439">
          <cell r="B1439" t="str">
            <v>HISEAS INTERNATIONAL TRAVEL GROUP</v>
          </cell>
        </row>
        <row r="1440">
          <cell r="B1440" t="str">
            <v>HISTORY GROUP</v>
          </cell>
        </row>
        <row r="1441">
          <cell r="B1441" t="str">
            <v>HIT HOLIDAY</v>
          </cell>
        </row>
        <row r="1442">
          <cell r="B1442" t="str">
            <v>HITKA</v>
          </cell>
        </row>
        <row r="1443">
          <cell r="B1443" t="str">
            <v>HK S.C.C, BOWLING CLUB</v>
          </cell>
        </row>
        <row r="1444">
          <cell r="B1444" t="str">
            <v>HM VOYAGES</v>
          </cell>
        </row>
        <row r="1445">
          <cell r="B1445" t="str">
            <v>HOCHFELLNER-TOURISTIK</v>
          </cell>
        </row>
        <row r="1446">
          <cell r="B1446" t="str">
            <v>HOLIDAY LAND</v>
          </cell>
        </row>
        <row r="1447">
          <cell r="B1447" t="str">
            <v>HOLIDAY LAND REISEBÜRO IM RATHAUS</v>
          </cell>
        </row>
        <row r="1448">
          <cell r="B1448" t="str">
            <v>HOLT PARIS WELCOME SERVICE</v>
          </cell>
        </row>
        <row r="1449">
          <cell r="B1449" t="str">
            <v>HOOGUI</v>
          </cell>
        </row>
        <row r="1450">
          <cell r="B1450" t="str">
            <v>HORIZON PROD</v>
          </cell>
        </row>
        <row r="1451">
          <cell r="B1451" t="str">
            <v>HÖRMANN REISEN</v>
          </cell>
        </row>
        <row r="1452">
          <cell r="B1452" t="str">
            <v>HÖRMANN REISEN GMBH</v>
          </cell>
        </row>
        <row r="1453">
          <cell r="B1453" t="str">
            <v>HOTEL BOOKER</v>
          </cell>
        </row>
        <row r="1454">
          <cell r="B1454" t="str">
            <v>HOTEL URBANO</v>
          </cell>
        </row>
        <row r="1455">
          <cell r="B1455" t="str">
            <v>HOTELBEDS</v>
          </cell>
        </row>
        <row r="1456">
          <cell r="B1456" t="str">
            <v>HOTELBEDS ACCOMMODATION &amp; DESTINATION SERVICES</v>
          </cell>
        </row>
        <row r="1457">
          <cell r="B1457" t="str">
            <v>HOTELBEDS GROUP</v>
          </cell>
        </row>
        <row r="1458">
          <cell r="B1458" t="str">
            <v>HOTELKAMERVEILING.NL</v>
          </cell>
        </row>
        <row r="1459">
          <cell r="B1459" t="str">
            <v xml:space="preserve">HOTELNET PLUS </v>
          </cell>
        </row>
        <row r="1460">
          <cell r="B1460" t="str">
            <v>HOTELPLAN SUISSE</v>
          </cell>
        </row>
        <row r="1461">
          <cell r="B1461" t="str">
            <v>HOTELRES</v>
          </cell>
        </row>
        <row r="1462">
          <cell r="B1462" t="str">
            <v>HOTELS CIRCUITS FRANCE</v>
          </cell>
        </row>
        <row r="1463">
          <cell r="B1463" t="str">
            <v>HOTELS PRIVES</v>
          </cell>
        </row>
        <row r="1464">
          <cell r="B1464" t="str">
            <v>HOTELS4U.COM</v>
          </cell>
        </row>
        <row r="1465">
          <cell r="B1465" t="str">
            <v>HOTELSPECIALS</v>
          </cell>
        </row>
        <row r="1466">
          <cell r="B1466" t="str">
            <v>HOTELSPRO DMCC</v>
          </cell>
        </row>
        <row r="1467">
          <cell r="B1467" t="str">
            <v>HOTELVERMITTLUNG G. VOLK GMBH</v>
          </cell>
        </row>
        <row r="1468">
          <cell r="B1468" t="str">
            <v>HOTUSA GROUPS</v>
          </cell>
        </row>
        <row r="1469">
          <cell r="B1469" t="str">
            <v xml:space="preserve">HOTUSA FRANCE: 
 ÉLYSÉES HÔTELS </v>
          </cell>
        </row>
        <row r="1470">
          <cell r="B1470" t="str">
            <v>HOUTHEIMSTAPPERS STEENOKKERZEEL</v>
          </cell>
        </row>
        <row r="1471">
          <cell r="B1471" t="str">
            <v>HOWEST,BE
(HOWEST UNIVERSITY COLLEGE)</v>
          </cell>
        </row>
        <row r="1472">
          <cell r="B1472" t="str">
            <v>HPLUS</v>
          </cell>
        </row>
        <row r="1473">
          <cell r="B1473" t="str">
            <v>HPLUS GRUPPENREISEN NACH MASS GMBH</v>
          </cell>
        </row>
        <row r="1474">
          <cell r="B1474" t="str">
            <v>HPLUS REISEN</v>
          </cell>
        </row>
        <row r="1475">
          <cell r="B1475" t="str">
            <v>HRS - HOTEL RESERVATION SERVICE</v>
          </cell>
        </row>
        <row r="1476">
          <cell r="B1476" t="str">
            <v>HUA MIN FRANCE</v>
          </cell>
        </row>
        <row r="1477">
          <cell r="B1477" t="str">
            <v>HUA YUAN INTERNATIONAL TRAVEL CO., LTD.</v>
          </cell>
        </row>
        <row r="1478">
          <cell r="B1478" t="str">
            <v xml:space="preserve">HUBER CHRISTEL </v>
          </cell>
        </row>
        <row r="1479">
          <cell r="B1479" t="str">
            <v>HUGO TOURS</v>
          </cell>
        </row>
        <row r="1480">
          <cell r="B1480" t="str">
            <v>HÜLSMANN REISEN</v>
          </cell>
        </row>
        <row r="1481">
          <cell r="B1481" t="str">
            <v>HUYBRECHTS MANAGEMENT BVBA</v>
          </cell>
        </row>
        <row r="1482">
          <cell r="B1482" t="str">
            <v>HZ REISEN</v>
          </cell>
        </row>
        <row r="1483">
          <cell r="B1483" t="str">
            <v>I VIAGGI DI JACK SPARROW</v>
          </cell>
        </row>
        <row r="1484">
          <cell r="B1484" t="str">
            <v>I.T.S. TOURS</v>
          </cell>
        </row>
        <row r="1485">
          <cell r="B1485" t="str">
            <v>IALBATROS</v>
          </cell>
        </row>
        <row r="1486">
          <cell r="B1486" t="str">
            <v>IBERIMO / REVASUN</v>
          </cell>
        </row>
        <row r="1487">
          <cell r="B1487" t="str">
            <v>IBERO TOUR SERVICE</v>
          </cell>
        </row>
        <row r="1488">
          <cell r="B1488" t="str">
            <v>ICOM TOURISTIK GMBH</v>
          </cell>
        </row>
        <row r="1489">
          <cell r="B1489" t="str">
            <v>ICS TRAVEL GROUP</v>
          </cell>
        </row>
        <row r="1490">
          <cell r="B1490" t="str">
            <v>ID INTERNATIONAL EU BVBA/SPRL</v>
          </cell>
        </row>
        <row r="1491">
          <cell r="B1491" t="str">
            <v>IDÉACTIF</v>
          </cell>
        </row>
        <row r="1492">
          <cell r="B1492" t="str">
            <v xml:space="preserve">IDEAL CARS BELLEGEM </v>
          </cell>
        </row>
        <row r="1493">
          <cell r="B1493" t="str">
            <v>IDEAL DMC</v>
          </cell>
        </row>
        <row r="1494">
          <cell r="B1494" t="str">
            <v>IDEATUR</v>
          </cell>
        </row>
        <row r="1495">
          <cell r="B1495" t="str">
            <v>IDEE FRANCE BRETAGNE</v>
          </cell>
        </row>
        <row r="1496">
          <cell r="B1496" t="str">
            <v>IDEES DU MONDE</v>
          </cell>
        </row>
        <row r="1497">
          <cell r="B1497" t="str">
            <v>IDILIZ</v>
          </cell>
        </row>
        <row r="1498">
          <cell r="B1498" t="str">
            <v>IDOINE</v>
          </cell>
        </row>
        <row r="1499">
          <cell r="B1499" t="str">
            <v>IFA INTERNATIONAL TRAVEL &amp; TOURISM</v>
          </cell>
        </row>
        <row r="1500">
          <cell r="B1500" t="str">
            <v xml:space="preserve">IGNAS TOUR </v>
          </cell>
        </row>
        <row r="1501">
          <cell r="B1501" t="str">
            <v>IGNAS TOUR SPA</v>
          </cell>
        </row>
        <row r="1502">
          <cell r="B1502" t="str">
            <v xml:space="preserve">IGNAS TOUR SPA </v>
          </cell>
        </row>
        <row r="1503">
          <cell r="B1503" t="str">
            <v>IHT - INTERNATIONAL HAINAUT TOURISME</v>
          </cell>
        </row>
        <row r="1504">
          <cell r="B1504" t="str">
            <v>IKARUS REISEN GMBH</v>
          </cell>
        </row>
        <row r="1505">
          <cell r="B1505" t="str">
            <v>IKARUS SERVICES</v>
          </cell>
        </row>
        <row r="1506">
          <cell r="B1506" t="str">
            <v>ILHUP COORDONNATEUR DE PARCOURS DE SANTE</v>
          </cell>
        </row>
        <row r="1507">
          <cell r="B1507" t="str">
            <v>ILSOTOUR</v>
          </cell>
        </row>
        <row r="1508">
          <cell r="B1508" t="str">
            <v>IMAGES &amp; RESAUX</v>
          </cell>
        </row>
        <row r="1509">
          <cell r="B1509" t="str">
            <v>IMPACT SEVENS BORDEAUX</v>
          </cell>
        </row>
        <row r="1510">
          <cell r="B1510" t="str">
            <v>IMT ATLANTIQUE</v>
          </cell>
        </row>
        <row r="1511">
          <cell r="B1511" t="str">
            <v>IN TIME TRAVEL &amp; EVENTS</v>
          </cell>
        </row>
        <row r="1512">
          <cell r="B1512" t="str">
            <v>IN TOURS PORTUGAL</v>
          </cell>
        </row>
        <row r="1513">
          <cell r="B1513" t="str">
            <v>INATEL TURISMO</v>
          </cell>
        </row>
        <row r="1514">
          <cell r="B1514" t="str">
            <v>INBOUND SERVICES OHG</v>
          </cell>
        </row>
        <row r="1515">
          <cell r="B1515" t="str">
            <v>INCOMFRANCE</v>
          </cell>
        </row>
        <row r="1516">
          <cell r="B1516" t="str">
            <v>INCOMING BERLIN</v>
          </cell>
        </row>
        <row r="1517">
          <cell r="B1517" t="str">
            <v>INCOMING EUROPE INTERNATIONAL</v>
          </cell>
        </row>
        <row r="1518">
          <cell r="B1518" t="str">
            <v>INCOMING EUROPE INTERNATIONALE TOURISTIK GMBH</v>
          </cell>
        </row>
        <row r="1519">
          <cell r="B1519" t="str">
            <v xml:space="preserve">INCOMING TOUR </v>
          </cell>
        </row>
        <row r="1520">
          <cell r="B1520" t="str">
            <v>INFO JEUNES HAUTE-SAÔNE</v>
          </cell>
        </row>
        <row r="1521">
          <cell r="B1521" t="str">
            <v>INFO TRAVEL</v>
          </cell>
        </row>
        <row r="1522">
          <cell r="B1522" t="str">
            <v>IN-FRANCE</v>
          </cell>
        </row>
        <row r="1523">
          <cell r="B1523" t="str">
            <v>INGLARD ENTREPRISES</v>
          </cell>
        </row>
        <row r="1524">
          <cell r="B1524" t="str">
            <v>INNOVATION VOYAGES</v>
          </cell>
        </row>
        <row r="1525">
          <cell r="B1525" t="str">
            <v>INSA LYON - SPORTS</v>
          </cell>
        </row>
        <row r="1526">
          <cell r="B1526" t="str">
            <v>INSIGHT OUTSIDE</v>
          </cell>
        </row>
        <row r="1527">
          <cell r="B1527" t="str">
            <v>INSIGHT VACATIONS</v>
          </cell>
        </row>
        <row r="1528">
          <cell r="B1528" t="str">
            <v>INSPIRATION SEJOUR</v>
          </cell>
        </row>
        <row r="1529">
          <cell r="B1529" t="str">
            <v>INSPIRED LIVING</v>
          </cell>
        </row>
        <row r="1530">
          <cell r="B1530" t="str">
            <v>INSTANT FLUG &amp; TOURISTIK GMBH</v>
          </cell>
        </row>
        <row r="1531">
          <cell r="B1531" t="str">
            <v>INSTITUT CONFUCI DE BARCELONA</v>
          </cell>
        </row>
        <row r="1532">
          <cell r="B1532" t="str">
            <v>INSTITUT DE L'ENGAGEMENT - ANTENNE GRAND EST</v>
          </cell>
        </row>
        <row r="1533">
          <cell r="B1533" t="str">
            <v>INSTITUT DES HAUTES ETUDES DE DEFENSE NATIONALE</v>
          </cell>
        </row>
        <row r="1534">
          <cell r="B1534" t="str">
            <v>INSTITUT DES HAUTES ÉTUDES DE DÉFENSE NATIONALE</v>
          </cell>
        </row>
        <row r="1535">
          <cell r="B1535" t="str">
            <v>INSTITUT ILON SAINT JACQUES</v>
          </cell>
        </row>
        <row r="1536">
          <cell r="B1536" t="str">
            <v>INSTITUT RIBERA DEL SIÓ</v>
          </cell>
        </row>
        <row r="1537">
          <cell r="B1537" t="str">
            <v>INSTITUT SAINT-JOSEPH</v>
          </cell>
        </row>
        <row r="1538">
          <cell r="B1538" t="str">
            <v>INSULARIS EVENEMENTS VOYAGES</v>
          </cell>
        </row>
        <row r="1539">
          <cell r="B1539" t="str">
            <v>INTÉGRAL TOURS</v>
          </cell>
        </row>
        <row r="1540">
          <cell r="B1540" t="str">
            <v>INTEGRAL TOURS S.L.</v>
          </cell>
        </row>
        <row r="1541">
          <cell r="B1541" t="str">
            <v>INTER CHALET FERIENHAUS-GESELLSCHFT MBH</v>
          </cell>
        </row>
        <row r="1542">
          <cell r="B1542" t="str">
            <v>INTERCHALET</v>
          </cell>
        </row>
        <row r="1543">
          <cell r="B1543" t="str">
            <v>INTERCRAL PARMA</v>
          </cell>
        </row>
        <row r="1544">
          <cell r="B1544" t="str">
            <v>INTERHOME</v>
          </cell>
        </row>
        <row r="1545">
          <cell r="B1545" t="str">
            <v>INTERNATIONAL YOUTH FORUM</v>
          </cell>
        </row>
        <row r="1546">
          <cell r="B1546" t="str">
            <v>INTERNETVAKANTIES.BE</v>
          </cell>
        </row>
        <row r="1547">
          <cell r="B1547" t="str">
            <v>INTERRA TRAVEL
(GENERAL TRADING &amp; TOUR S.R.L)</v>
          </cell>
        </row>
        <row r="1548">
          <cell r="B1548" t="str">
            <v>INTERREG JUDO COOPERATION</v>
          </cell>
        </row>
        <row r="1549">
          <cell r="B1549" t="str">
            <v>INTERTOURISME</v>
          </cell>
        </row>
        <row r="1550">
          <cell r="B1550" t="str">
            <v>INTERTOURS</v>
          </cell>
        </row>
        <row r="1551">
          <cell r="B1551" t="str">
            <v>INTO THE VINEYARD INC</v>
          </cell>
        </row>
        <row r="1552">
          <cell r="B1552" t="str">
            <v>IN-TRAVEL - NEW GENERATION TRAVEL AGENCY</v>
          </cell>
        </row>
        <row r="1553">
          <cell r="B1553" t="str">
            <v>INVENT SP. Z.O.O</v>
          </cell>
        </row>
        <row r="1554">
          <cell r="B1554" t="str">
            <v>INVITATION AU VOYAGE</v>
          </cell>
        </row>
        <row r="1555">
          <cell r="B1555" t="str">
            <v>IPNÉOS</v>
          </cell>
        </row>
        <row r="1556">
          <cell r="B1556" t="str">
            <v>IREPS OCCITANIE</v>
          </cell>
        </row>
        <row r="1557">
          <cell r="B1557" t="str">
            <v>IRIDA TRAVEL COMPANY</v>
          </cell>
        </row>
        <row r="1558">
          <cell r="B1558" t="str">
            <v>ISFCE</v>
          </cell>
        </row>
        <row r="1559">
          <cell r="B1559" t="str">
            <v>ISH
(INCENTIVE SERVICE HONOLD GMBH)</v>
          </cell>
        </row>
        <row r="1560">
          <cell r="B1560" t="str">
            <v>ISIS DIABÈTE</v>
          </cell>
        </row>
        <row r="1561">
          <cell r="B1561" t="str">
            <v>ISIS STUDENT TOURS</v>
          </cell>
        </row>
        <row r="1562">
          <cell r="B1562" t="str">
            <v>ISNAR-IMG</v>
          </cell>
        </row>
        <row r="1563">
          <cell r="B1563" t="str">
            <v>ISOLMONDEGO</v>
          </cell>
        </row>
        <row r="1564">
          <cell r="B1564" t="str">
            <v>ISR TOURISME ET CONVENTIONS</v>
          </cell>
        </row>
        <row r="1565">
          <cell r="B1565" t="str">
            <v>ISSTA</v>
          </cell>
        </row>
        <row r="1566">
          <cell r="B1566" t="str">
            <v>ISTRES FOOTBALL CLUB</v>
          </cell>
        </row>
        <row r="1567">
          <cell r="B1567" t="str">
            <v>ITINEA VOYAGES
SELECTOUR AFAT</v>
          </cell>
        </row>
        <row r="1568">
          <cell r="B1568" t="str">
            <v>ITINERA HASSELT</v>
          </cell>
        </row>
        <row r="1569">
          <cell r="B1569" t="str">
            <v>JACQUESON TOURISME</v>
          </cell>
        </row>
        <row r="1570">
          <cell r="B1570" t="str">
            <v>JACTRAVEL</v>
          </cell>
        </row>
        <row r="1571">
          <cell r="B1571" t="str">
            <v>JALPAK INTERNATIONAL SAS</v>
          </cell>
        </row>
        <row r="1572">
          <cell r="B1572" t="str">
            <v>JAM MUSIC LAB GMBH</v>
          </cell>
        </row>
        <row r="1573">
          <cell r="B1573" t="str">
            <v>JANCARTHIER</v>
          </cell>
        </row>
        <row r="1574">
          <cell r="B1574" t="str">
            <v>JANET REDLER TRAVEL AND TOURISM</v>
          </cell>
        </row>
        <row r="1575">
          <cell r="B1575" t="str">
            <v>JANS TRAVEL</v>
          </cell>
        </row>
        <row r="1576">
          <cell r="B1576" t="str">
            <v>JAPAN TRAVEL BUREAU</v>
          </cell>
        </row>
        <row r="1577">
          <cell r="B1577" t="str">
            <v>JAPATRA CO.,LTD</v>
          </cell>
        </row>
        <row r="1578">
          <cell r="B1578" t="str">
            <v>JASPER BUSREISEN</v>
          </cell>
        </row>
        <row r="1579">
          <cell r="B1579" t="str">
            <v>JAZZ ATTITUDE</v>
          </cell>
        </row>
        <row r="1580">
          <cell r="B1580" t="str">
            <v>JCP TRAVEL CONSULTING</v>
          </cell>
        </row>
        <row r="1581">
          <cell r="B1581" t="str">
            <v>JD TRAVEL&amp;CONSULT</v>
          </cell>
        </row>
        <row r="1582">
          <cell r="B1582" t="str">
            <v>JETAIR</v>
          </cell>
        </row>
        <row r="1583">
          <cell r="B1583" t="str">
            <v>JIA RI TOUR OPERATOR</v>
          </cell>
        </row>
        <row r="1584">
          <cell r="B1584" t="str">
            <v xml:space="preserve">JOA - CASINO DE LUXEUIL </v>
          </cell>
        </row>
        <row r="1585">
          <cell r="B1585" t="str">
            <v>JOGGING CLUB BRUGGE</v>
          </cell>
        </row>
        <row r="1586">
          <cell r="B1586" t="str">
            <v>JOHN COLUMB &amp; CO (VICTORY INVEST LTD)</v>
          </cell>
        </row>
        <row r="1587">
          <cell r="B1587" t="str">
            <v>JOIE DE VIVRE - AUXON</v>
          </cell>
        </row>
        <row r="1588">
          <cell r="B1588" t="str">
            <v>JOIE DE VIVRE - HAUTVILLERS</v>
          </cell>
        </row>
        <row r="1589">
          <cell r="B1589" t="str">
            <v>JOIE DE VIVRE - VEYMERANGE</v>
          </cell>
        </row>
        <row r="1590">
          <cell r="B1590" t="str">
            <v>JOSY SCHWANGER SAS</v>
          </cell>
        </row>
        <row r="1591">
          <cell r="B1591" t="str">
            <v xml:space="preserve">JOSY TOURISME </v>
          </cell>
        </row>
        <row r="1592">
          <cell r="B1592" t="str">
            <v>JOUBERT VOYAGES</v>
          </cell>
        </row>
        <row r="1593">
          <cell r="B1593" t="str">
            <v xml:space="preserve">JOYE TRAVEL </v>
          </cell>
        </row>
        <row r="1594">
          <cell r="B1594" t="str">
            <v>JTA LTD</v>
          </cell>
        </row>
        <row r="1595">
          <cell r="B1595" t="str">
            <v>JTB / KUONI / TUMLARE FRANCE</v>
          </cell>
        </row>
        <row r="1596">
          <cell r="B1596" t="str">
            <v>JTB FRANCE - JAPAN TRAVEL BUREAU</v>
          </cell>
        </row>
        <row r="1597">
          <cell r="B1597" t="str">
            <v>JTB GLOBAL MERCHANDISING &amp; SUPPORT</v>
          </cell>
        </row>
        <row r="1598">
          <cell r="B1598" t="str">
            <v>JTM - THE TRAVEL MOVEMENT LIMITED</v>
          </cell>
        </row>
        <row r="1599">
          <cell r="B1599" t="str">
            <v>JU JUTSU APPOIGNY</v>
          </cell>
        </row>
        <row r="1600">
          <cell r="B1600" t="str">
            <v>JU JUTSU LENSOIS</v>
          </cell>
        </row>
        <row r="1601">
          <cell r="B1601" t="str">
            <v>JUDO APPOIGNY</v>
          </cell>
        </row>
        <row r="1602">
          <cell r="B1602" t="str">
            <v>JULIA TOURS</v>
          </cell>
        </row>
        <row r="1603">
          <cell r="B1603" t="str">
            <v>JUMBO TOURISME S.A.</v>
          </cell>
        </row>
        <row r="1604">
          <cell r="B1604" t="str">
            <v>JUMBO TOURS FRANCE</v>
          </cell>
        </row>
        <row r="1605">
          <cell r="B1605" t="str">
            <v>JUMBO TOURS GROUP</v>
          </cell>
        </row>
        <row r="1606">
          <cell r="B1606" t="str">
            <v>JUMSPTREET TOURS/EDUCATOURS</v>
          </cell>
        </row>
        <row r="1607">
          <cell r="B1607" t="str">
            <v>JUNG SUNG TOUR &amp; GOLF</v>
          </cell>
        </row>
        <row r="1608">
          <cell r="B1608" t="str">
            <v>JURA SUD FOOT</v>
          </cell>
        </row>
        <row r="1609">
          <cell r="B1609" t="str">
            <v>JWD BUSREISEN</v>
          </cell>
        </row>
        <row r="1610">
          <cell r="B1610" t="str">
            <v>K.D.T.S. TALENTS BOOKING</v>
          </cell>
        </row>
        <row r="1611">
          <cell r="B1611" t="str">
            <v>K.V.L.V. GIERLE</v>
          </cell>
        </row>
        <row r="1612">
          <cell r="B1612" t="str">
            <v>KABAN EVENTS</v>
          </cell>
        </row>
        <row r="1613">
          <cell r="B1613" t="str">
            <v>KAISER REISEN</v>
          </cell>
        </row>
        <row r="1614">
          <cell r="B1614" t="str">
            <v>KAIYUAN INFORMATION &amp; BUSINESS GMBH</v>
          </cell>
        </row>
        <row r="1615">
          <cell r="B1615" t="str">
            <v>KAIYUAN TOURISTIC DEPARTMENT</v>
          </cell>
        </row>
        <row r="1616">
          <cell r="B1616" t="str">
            <v>KARATE CLUB DOURGES</v>
          </cell>
        </row>
        <row r="1617">
          <cell r="B1617" t="str">
            <v>KARATE CLUB NOYELLOIS</v>
          </cell>
        </row>
        <row r="1618">
          <cell r="B1618" t="str">
            <v>KARAVEL - PROMOVACANCES - FRAM</v>
          </cell>
        </row>
        <row r="1619">
          <cell r="B1619" t="str">
            <v>KARMEL TOUR AND TRAVEL</v>
          </cell>
        </row>
        <row r="1620">
          <cell r="B1620" t="str">
            <v>KARTA VOYAGES</v>
          </cell>
        </row>
        <row r="1621">
          <cell r="B1621" t="str">
            <v>KÄFIG</v>
          </cell>
        </row>
        <row r="1622">
          <cell r="B1622" t="str">
            <v>KÄSTL OST TOURISTIK GMBH</v>
          </cell>
        </row>
        <row r="1623">
          <cell r="B1623" t="str">
            <v>KAUNO GRŪDA</v>
          </cell>
        </row>
        <row r="1624">
          <cell r="B1624" t="str">
            <v>KAV</v>
          </cell>
        </row>
        <row r="1625">
          <cell r="B1625" t="str">
            <v>KAV BONHEIDEN</v>
          </cell>
        </row>
        <row r="1626">
          <cell r="B1626" t="str">
            <v>KAV VROUWENREIZEN</v>
          </cell>
        </row>
        <row r="1627">
          <cell r="B1627" t="str">
            <v>KAV WICHELEN</v>
          </cell>
        </row>
        <row r="1628">
          <cell r="B1628" t="str">
            <v xml:space="preserve">KENNY TOURS </v>
          </cell>
        </row>
        <row r="1629">
          <cell r="B1629" t="str">
            <v>KEOLIS EURE-ET-LOIR</v>
          </cell>
        </row>
        <row r="1630">
          <cell r="B1630" t="str">
            <v>KEOLIS SUD LORRAINE</v>
          </cell>
        </row>
        <row r="1631">
          <cell r="B1631" t="str">
            <v>KIA ORA TRAVEL</v>
          </cell>
        </row>
        <row r="1632">
          <cell r="B1632" t="str">
            <v>KIMMEL-REISEN</v>
          </cell>
        </row>
        <row r="1633">
          <cell r="B1633" t="str">
            <v>KING TOURS LTD</v>
          </cell>
        </row>
        <row r="1634">
          <cell r="B1634" t="str">
            <v>KLUG TOURISTIK GMBH</v>
          </cell>
        </row>
        <row r="1635">
          <cell r="B1635" t="str">
            <v>KOCH BUSREISEN - PEITINGER OMNIBUS KOCH GMBH</v>
          </cell>
        </row>
        <row r="1636">
          <cell r="B1636" t="str">
            <v>KOFAHL REISEN</v>
          </cell>
        </row>
        <row r="1637">
          <cell r="B1637" t="str">
            <v>KÖGEL TOURISTIK</v>
          </cell>
        </row>
        <row r="1638">
          <cell r="B1638" t="str">
            <v>KÖGLER REISEDIENST GMBH</v>
          </cell>
        </row>
        <row r="1639">
          <cell r="B1639" t="str">
            <v>KOKOPELI EXPERIENCE</v>
          </cell>
        </row>
        <row r="1640">
          <cell r="B1640" t="str">
            <v>KOMPAS FRANCE INTERNATIONAL</v>
          </cell>
        </row>
        <row r="1641">
          <cell r="B1641" t="str">
            <v>KO'n'ASS Roller Derby</v>
          </cell>
        </row>
        <row r="1642">
          <cell r="B1642" t="str">
            <v>KONINKLIJK ATHENEUM SCHOTEN</v>
          </cell>
        </row>
        <row r="1643">
          <cell r="B1643" t="str">
            <v>KONTINENT REISEN</v>
          </cell>
        </row>
        <row r="1644">
          <cell r="B1644" t="str">
            <v>KONTYNENTY</v>
          </cell>
        </row>
        <row r="1645">
          <cell r="B1645" t="str">
            <v>KOPEREN PASSER CLUB 15</v>
          </cell>
        </row>
        <row r="1646">
          <cell r="B1646" t="str">
            <v>KOURO COFFRETS</v>
          </cell>
        </row>
        <row r="1647">
          <cell r="B1647" t="str">
            <v>KOUTEK&amp; PARTNER</v>
          </cell>
        </row>
        <row r="1648">
          <cell r="B1648" t="str">
            <v>KRAS.NL</v>
          </cell>
        </row>
        <row r="1649">
          <cell r="B1649" t="str">
            <v>KRC TRAVEL</v>
          </cell>
        </row>
        <row r="1650">
          <cell r="B1650" t="str">
            <v>KREMERSKOTHEN</v>
          </cell>
        </row>
        <row r="1651">
          <cell r="B1651" t="str">
            <v>KTI VOYAGES</v>
          </cell>
        </row>
        <row r="1652">
          <cell r="B1652" t="str">
            <v xml:space="preserve">KTS FRANCE </v>
          </cell>
        </row>
        <row r="1653">
          <cell r="B1653" t="str">
            <v>KTS INCOMING FRANCE</v>
          </cell>
        </row>
        <row r="1654">
          <cell r="B1654" t="str">
            <v>KTT TOURISTIK</v>
          </cell>
        </row>
        <row r="1655">
          <cell r="B1655" t="str">
            <v>KULTUR UND REISEN GMBH</v>
          </cell>
        </row>
        <row r="1656">
          <cell r="B1656" t="str">
            <v xml:space="preserve">KUNEGEL
(GROUPE TRANSDEV GRAND EST) </v>
          </cell>
        </row>
        <row r="1657">
          <cell r="B1657" t="str">
            <v xml:space="preserve">KUNHERT REISEN </v>
          </cell>
        </row>
        <row r="1658">
          <cell r="B1658" t="str">
            <v xml:space="preserve">KUNHERT REISEN </v>
          </cell>
        </row>
        <row r="1659">
          <cell r="B1659" t="str">
            <v>KUNONI LONDRES</v>
          </cell>
        </row>
        <row r="1660">
          <cell r="B1660" t="str">
            <v>KUONI</v>
          </cell>
        </row>
        <row r="1661">
          <cell r="B1661" t="str">
            <v>KUONI GROUP - TRAVEL LAB</v>
          </cell>
        </row>
        <row r="1662">
          <cell r="B1662" t="str">
            <v>KUONI GROUP TRAVEL EXPERTS</v>
          </cell>
        </row>
        <row r="1663">
          <cell r="B1663" t="str">
            <v>KUONI TUMLARE</v>
          </cell>
        </row>
        <row r="1664">
          <cell r="B1664" t="str">
            <v>KUONI VIAJES</v>
          </cell>
        </row>
        <row r="1665">
          <cell r="B1665" t="str">
            <v>KVG LONDERZEEL</v>
          </cell>
        </row>
        <row r="1666">
          <cell r="B1666" t="str">
            <v>KVG-DUFFEL</v>
          </cell>
        </row>
        <row r="1667">
          <cell r="B1667" t="str">
            <v>KVLV WAKKERZEEL</v>
          </cell>
        </row>
        <row r="1668">
          <cell r="B1668" t="str">
            <v>KWB BODEGEM</v>
          </cell>
        </row>
        <row r="1669">
          <cell r="B1669" t="str">
            <v>KWB ERONDEGEM-VLEKKEM</v>
          </cell>
        </row>
        <row r="1670">
          <cell r="B1670" t="str">
            <v>KWB H.HART</v>
          </cell>
        </row>
        <row r="1671">
          <cell r="B1671" t="str">
            <v>KWS</v>
          </cell>
        </row>
        <row r="1672">
          <cell r="B1672" t="str">
            <v>KWS FRANCE</v>
          </cell>
        </row>
        <row r="1673">
          <cell r="B1673" t="str">
            <v>KYVERNITIS TRAVEL</v>
          </cell>
        </row>
        <row r="1674">
          <cell r="B1674" t="str">
            <v>L.3.M (LES 3 MOUSQUETAIRES)</v>
          </cell>
        </row>
        <row r="1675">
          <cell r="B1675" t="str">
            <v>LA BALAGUERE</v>
          </cell>
        </row>
        <row r="1676">
          <cell r="B1676" t="str">
            <v>LA BOÎTE AUX IDEÉS</v>
          </cell>
        </row>
        <row r="1677">
          <cell r="B1677" t="str">
            <v>LA BOULE DU CENTRE</v>
          </cell>
        </row>
        <row r="1678">
          <cell r="B1678" t="str">
            <v>LA BOUTIQUE DEL VIAGGIO</v>
          </cell>
        </row>
        <row r="1679">
          <cell r="B1679" t="str">
            <v>LA CIVETTA VIAGGI TIRRENO</v>
          </cell>
        </row>
        <row r="1680">
          <cell r="B1680" t="str">
            <v>LA COMPAÑIA GENERAL DE EVENTOS</v>
          </cell>
        </row>
        <row r="1681">
          <cell r="B1681" t="str">
            <v>LA CORDEE REISEN</v>
          </cell>
        </row>
        <row r="1682">
          <cell r="B1682" t="str">
            <v>LA FRANCE DU NORD AU SUD</v>
          </cell>
        </row>
        <row r="1683">
          <cell r="B1683" t="str">
            <v>LA FRATERNELLE</v>
          </cell>
        </row>
        <row r="1684">
          <cell r="B1684" t="str">
            <v>LA JOIE DE VIVRE - MAILLY-LE-CHÂTEAU</v>
          </cell>
        </row>
        <row r="1685">
          <cell r="B1685" t="str">
            <v>LA JOIE DE VIVRE - MASSANGIS</v>
          </cell>
        </row>
        <row r="1686">
          <cell r="B1686" t="str">
            <v>LA JOIE DE VIVRE - MONÉTEAU</v>
          </cell>
        </row>
        <row r="1687">
          <cell r="B1687" t="str">
            <v>LA MADRILENE</v>
          </cell>
        </row>
        <row r="1688">
          <cell r="B1688" t="str">
            <v>LA MAISON DES FEMMES</v>
          </cell>
        </row>
        <row r="1689">
          <cell r="B1689" t="str">
            <v>LA METROPOLE DU GRAND NANCY</v>
          </cell>
        </row>
        <row r="1690">
          <cell r="B1690" t="str">
            <v>LA MOVIDA</v>
          </cell>
        </row>
        <row r="1691">
          <cell r="B1691" t="str">
            <v>LA PERSEVERANTE (AMICALE DES POMPIERS)</v>
          </cell>
        </row>
        <row r="1692">
          <cell r="B1692" t="str">
            <v>LA RABOUILLEUSE</v>
          </cell>
        </row>
        <row r="1693">
          <cell r="B1693" t="str">
            <v>LA RANDOMARINOISE</v>
          </cell>
        </row>
        <row r="1694">
          <cell r="B1694" t="str">
            <v xml:space="preserve">LA SABOTÉE DE SAINT PRIX </v>
          </cell>
        </row>
        <row r="1695">
          <cell r="B1695" t="str">
            <v xml:space="preserve">LA VALLÉE DU SINOTTE </v>
          </cell>
        </row>
        <row r="1696">
          <cell r="B1696" t="str">
            <v>LA VELA BLU</v>
          </cell>
        </row>
        <row r="1697">
          <cell r="B1697" t="str">
            <v>LABRYS REIZEN</v>
          </cell>
        </row>
        <row r="1698">
          <cell r="B1698" t="str">
            <v>LACHAUD VOYAGES</v>
          </cell>
        </row>
        <row r="1699">
          <cell r="B1699" t="str">
            <v>LADIE S VOYAGE</v>
          </cell>
        </row>
        <row r="1700">
          <cell r="B1700" t="str">
            <v>LADIES' CIRCLE</v>
          </cell>
        </row>
        <row r="1701">
          <cell r="B1701" t="str">
            <v>L'ÂGE D'OR - AVALLON</v>
          </cell>
        </row>
        <row r="1702">
          <cell r="B1702" t="str">
            <v>L'ÂGE D'OR - LOULANS VERCHAMPS</v>
          </cell>
        </row>
        <row r="1703">
          <cell r="B1703" t="str">
            <v>L'ÂGE D'OR - RÉDING</v>
          </cell>
        </row>
        <row r="1704">
          <cell r="B1704" t="str">
            <v>L'AGE D'OR - SAVIGNY-EN-TERRE-PLAINES</v>
          </cell>
        </row>
        <row r="1705">
          <cell r="B1705" t="str">
            <v>LAISHA</v>
          </cell>
        </row>
        <row r="1706">
          <cell r="B1706" t="str">
            <v>LAKBAY ASIA LTD.</v>
          </cell>
        </row>
        <row r="1707">
          <cell r="B1707" t="str">
            <v>LALUBIE MANTEROLA</v>
          </cell>
        </row>
        <row r="1708">
          <cell r="B1708" t="str">
            <v>LAMBERT REISEN</v>
          </cell>
        </row>
        <row r="1709">
          <cell r="B1709" t="str">
            <v>LAMBERT VOYAGES</v>
          </cell>
        </row>
        <row r="1710">
          <cell r="B1710" t="str">
            <v>LAMOUR VOYAGES INDIA PVT LTD</v>
          </cell>
        </row>
        <row r="1711">
          <cell r="B1711" t="str">
            <v>LAMPRECHT REISEN</v>
          </cell>
        </row>
        <row r="1712">
          <cell r="B1712" t="str">
            <v>LAND AVENTURE</v>
          </cell>
        </row>
        <row r="1713">
          <cell r="B1713" t="str">
            <v>LAND ESCAPADES</v>
          </cell>
        </row>
        <row r="1714">
          <cell r="B1714" t="str">
            <v>LANDELIJKE GILDE LOONBEEK</v>
          </cell>
        </row>
        <row r="1715">
          <cell r="B1715" t="str">
            <v>LANDELIJKE GILDE SCHEPDAAL</v>
          </cell>
        </row>
        <row r="1716">
          <cell r="B1716" t="str">
            <v>LANDELIJKE GILDE VELTEM-BEISEM</v>
          </cell>
        </row>
        <row r="1717">
          <cell r="B1717" t="str">
            <v>LANDELIJKE GILDE WINKSELE-HERENT</v>
          </cell>
        </row>
        <row r="1718">
          <cell r="B1718" t="str">
            <v>LANDES EVASION</v>
          </cell>
        </row>
        <row r="1719">
          <cell r="B1719" t="str">
            <v>LANGERFELDER REISEBURO</v>
          </cell>
        </row>
        <row r="1720">
          <cell r="B1720" t="str">
            <v>LANGUEDOC VINEYARD TOURS</v>
          </cell>
        </row>
        <row r="1721">
          <cell r="B1721" t="str">
            <v>LANIR I.A.T.P. LTD.</v>
          </cell>
        </row>
        <row r="1722">
          <cell r="B1722" t="str">
            <v>LANNION ORANGE LABS</v>
          </cell>
        </row>
        <row r="1723">
          <cell r="B1723" t="str">
            <v>LAPORTE HAURET VOYAGES</v>
          </cell>
        </row>
        <row r="1724">
          <cell r="B1724" t="str">
            <v>LAREBENNE</v>
          </cell>
        </row>
        <row r="1725">
          <cell r="B1725" t="str">
            <v>L'ARPACF</v>
          </cell>
        </row>
        <row r="1726">
          <cell r="B1726" t="str">
            <v>L'ART DANS LA RUE</v>
          </cell>
        </row>
        <row r="1727">
          <cell r="B1727" t="str">
            <v>LASS UNS REISEN</v>
          </cell>
        </row>
        <row r="1728">
          <cell r="B1728" t="str">
            <v>LASSERRE AUTOCARS</v>
          </cell>
        </row>
        <row r="1729">
          <cell r="B1729" t="str">
            <v>LASTMINUTE</v>
          </cell>
        </row>
        <row r="1730">
          <cell r="B1730" t="str">
            <v>L'ATELIER DU VOYAGE</v>
          </cell>
        </row>
        <row r="1731">
          <cell r="B1731" t="str">
            <v>LATITUDES TRAVEL &amp; TOURS</v>
          </cell>
        </row>
        <row r="1732">
          <cell r="B1732" t="str">
            <v>LAUNOY TOURISME</v>
          </cell>
        </row>
        <row r="1733">
          <cell r="B1733" t="str">
            <v>LAUWERS REIZEN</v>
          </cell>
        </row>
        <row r="1734">
          <cell r="B1734" t="str">
            <v>LAVANCE SERVICES</v>
          </cell>
        </row>
        <row r="1735">
          <cell r="B1735" t="str">
            <v>LAVENTELI</v>
          </cell>
        </row>
        <row r="1736">
          <cell r="B1736" t="str">
            <v>LC TRAVEL SERVICES</v>
          </cell>
        </row>
        <row r="1737">
          <cell r="B1737" t="str">
            <v>LCV TRAVEL</v>
          </cell>
        </row>
        <row r="1738">
          <cell r="B1738" t="str">
            <v>LE BANQUET CÉLESTE</v>
          </cell>
        </row>
        <row r="1739">
          <cell r="B1739" t="str">
            <v>LE BASQUE BONDISSANT</v>
          </cell>
        </row>
        <row r="1740">
          <cell r="B1740" t="str">
            <v>LE BEAU VOYAGE</v>
          </cell>
        </row>
        <row r="1741">
          <cell r="B1741" t="str">
            <v>LE CASTEL DE VOLKRANGE-BEUVANGE</v>
          </cell>
        </row>
        <row r="1742">
          <cell r="B1742" t="str">
            <v xml:space="preserve">LE CEP SAVIGNIEN </v>
          </cell>
        </row>
        <row r="1743">
          <cell r="B1743" t="str">
            <v xml:space="preserve">LE CERCLE DES AINES </v>
          </cell>
        </row>
        <row r="1744">
          <cell r="B1744" t="str">
            <v xml:space="preserve">LE CINACIEN </v>
          </cell>
        </row>
        <row r="1745">
          <cell r="B1745" t="str">
            <v xml:space="preserve">LE FIL D'ARGENT </v>
          </cell>
        </row>
        <row r="1746">
          <cell r="B1746" t="str">
            <v>LE FREHINDI</v>
          </cell>
        </row>
        <row r="1747">
          <cell r="B1747" t="str">
            <v xml:space="preserve">LE LIEN </v>
          </cell>
        </row>
        <row r="1748">
          <cell r="B1748" t="str">
            <v>LE MEUR EVASION</v>
          </cell>
        </row>
        <row r="1749">
          <cell r="B1749" t="str">
            <v>LE MONDE EN MAIN</v>
          </cell>
        </row>
        <row r="1750">
          <cell r="B1750" t="str">
            <v xml:space="preserve">LE PELICAN </v>
          </cell>
        </row>
        <row r="1751">
          <cell r="B1751" t="str">
            <v>LE REGAIN</v>
          </cell>
        </row>
        <row r="1752">
          <cell r="B1752" t="str">
            <v xml:space="preserve">LE RENDEZ VOUS DU MARDI </v>
          </cell>
        </row>
        <row r="1753">
          <cell r="B1753" t="str">
            <v xml:space="preserve">LE RÉVEIL </v>
          </cell>
        </row>
        <row r="1754">
          <cell r="B1754" t="str">
            <v>LE REVEIL DES ANCIENS</v>
          </cell>
        </row>
        <row r="1755">
          <cell r="B1755" t="str">
            <v>LE TOUR D'Y VOIR</v>
          </cell>
        </row>
        <row r="1756">
          <cell r="B1756" t="str">
            <v>LE VINCENNES</v>
          </cell>
        </row>
        <row r="1757">
          <cell r="B1757" t="str">
            <v>LES EPON'AIR</v>
          </cell>
        </row>
        <row r="1758">
          <cell r="B1758" t="str">
            <v>LEADER TOURISME SA</v>
          </cell>
        </row>
        <row r="1759">
          <cell r="B1759" t="str">
            <v>LEASEPLAN IRELAND</v>
          </cell>
        </row>
        <row r="1760">
          <cell r="B1760" t="str">
            <v>LECHNER BUSREISEN</v>
          </cell>
        </row>
        <row r="1761">
          <cell r="B1761" t="str">
            <v xml:space="preserve">L'ECHO DU FAHYS </v>
          </cell>
        </row>
        <row r="1762">
          <cell r="B1762" t="str">
            <v>LECOMTE - LUSSAC VOYAGES</v>
          </cell>
        </row>
        <row r="1763">
          <cell r="B1763" t="str">
            <v>LEEN TRAVEL COMPANY</v>
          </cell>
        </row>
        <row r="1764">
          <cell r="B1764" t="str">
            <v>LEFORT EVASION</v>
          </cell>
        </row>
        <row r="1765">
          <cell r="B1765" t="str">
            <v>LEIE-TOURS</v>
          </cell>
        </row>
        <row r="1766">
          <cell r="B1766" t="str">
            <v>LEISURE NH BV HOLIDAY PARKS</v>
          </cell>
        </row>
        <row r="1767">
          <cell r="B1767" t="str">
            <v>LEITERSTERN HANDEL, REISEN &amp; MESSE SERVICE GMBH</v>
          </cell>
        </row>
        <row r="1768">
          <cell r="B1768" t="str">
            <v>LEKIER FRANCE TOUR</v>
          </cell>
        </row>
        <row r="1769">
          <cell r="B1769" t="str">
            <v>L'ENVOL SA</v>
          </cell>
        </row>
        <row r="1770">
          <cell r="B1770" t="str">
            <v>LEONARD TRAVEL INTERNATIONAL S.A.</v>
          </cell>
        </row>
        <row r="1771">
          <cell r="B1771" t="str">
            <v>LES 3 PRINTEMPS PEPINIERE</v>
          </cell>
        </row>
        <row r="1772">
          <cell r="B1772" t="str">
            <v>LES AGENCES REUNIES</v>
          </cell>
        </row>
        <row r="1773">
          <cell r="B1773" t="str">
            <v xml:space="preserve">LES AINÉS </v>
          </cell>
        </row>
        <row r="1774">
          <cell r="B1774" t="str">
            <v>LES AÎNÉS DE JUSSEY</v>
          </cell>
        </row>
        <row r="1775">
          <cell r="B1775" t="str">
            <v>LES AINÉS DE LA GRANDE PAROISSE</v>
          </cell>
        </row>
        <row r="1776">
          <cell r="B1776" t="str">
            <v xml:space="preserve">LES AINÉS DU TERROIR </v>
          </cell>
        </row>
        <row r="1777">
          <cell r="B1777" t="str">
            <v xml:space="preserve">LES AINÉS MACONNAIS </v>
          </cell>
        </row>
        <row r="1778">
          <cell r="B1778" t="str">
            <v xml:space="preserve">LES AINES RURAUX </v>
          </cell>
        </row>
        <row r="1779">
          <cell r="B1779" t="str">
            <v>LES AMBASSADEURS DU PAIN</v>
          </cell>
        </row>
        <row r="1780">
          <cell r="B1780" t="str">
            <v xml:space="preserve">LES AMIS DU CHÉNOIS </v>
          </cell>
        </row>
        <row r="1781">
          <cell r="B1781" t="str">
            <v xml:space="preserve">LES AMIS DU CONA </v>
          </cell>
        </row>
        <row r="1782">
          <cell r="B1782" t="str">
            <v xml:space="preserve">LES AMIS DU JEUDI </v>
          </cell>
        </row>
        <row r="1783">
          <cell r="B1783" t="str">
            <v xml:space="preserve">LES ANNÉES D'OR </v>
          </cell>
        </row>
        <row r="1784">
          <cell r="B1784" t="str">
            <v>LES ARTS EN SCENE</v>
          </cell>
        </row>
        <row r="1785">
          <cell r="B1785" t="str">
            <v>LES BEAUX JEUDIS</v>
          </cell>
        </row>
        <row r="1786">
          <cell r="B1786" t="str">
            <v xml:space="preserve">LES BONS AMIS </v>
          </cell>
        </row>
        <row r="1787">
          <cell r="B1787" t="str">
            <v>LES CARS DE BORDEAUX</v>
          </cell>
        </row>
        <row r="1788">
          <cell r="B1788" t="str">
            <v>LES CARS DOMEJEAN</v>
          </cell>
        </row>
        <row r="1789">
          <cell r="B1789" t="str">
            <v>LES CARS HORIZON BLEU</v>
          </cell>
        </row>
        <row r="1790">
          <cell r="B1790" t="str">
            <v>LES CARS MAGNE</v>
          </cell>
        </row>
        <row r="1791">
          <cell r="B1791" t="str">
            <v>LES CARS MARTIN</v>
          </cell>
        </row>
        <row r="1792">
          <cell r="B1792" t="str">
            <v xml:space="preserve">LES CERISIERS - CLUB DES AÎNÉS RURAUX </v>
          </cell>
        </row>
        <row r="1793">
          <cell r="B1793" t="str">
            <v>LES CIMES ARGENTEES</v>
          </cell>
        </row>
        <row r="1794">
          <cell r="B1794" t="str">
            <v>LES COLCHIQUES</v>
          </cell>
        </row>
        <row r="1795">
          <cell r="B1795" t="str">
            <v>LES COLCHIQUES3</v>
          </cell>
        </row>
        <row r="1796">
          <cell r="B1796" t="str">
            <v>LES COPAINS D'ACCORDS</v>
          </cell>
        </row>
        <row r="1797">
          <cell r="B1797" t="str">
            <v xml:space="preserve">LES ECAILLETTES </v>
          </cell>
        </row>
        <row r="1798">
          <cell r="B1798" t="str">
            <v>LES EOLIENNES EN MER SERVICES</v>
          </cell>
        </row>
        <row r="1799">
          <cell r="B1799" t="str">
            <v>LES FILMS PELLEAS</v>
          </cell>
        </row>
        <row r="1800">
          <cell r="B1800" t="str">
            <v>LES FLEURS DE L ILL</v>
          </cell>
        </row>
        <row r="1801">
          <cell r="B1801" t="str">
            <v>LES GENETS RETRAITES</v>
          </cell>
        </row>
        <row r="1802">
          <cell r="B1802" t="str">
            <v>LES GRANDES DISTILLERIES PEUREUX</v>
          </cell>
        </row>
        <row r="1803">
          <cell r="B1803" t="str">
            <v xml:space="preserve">LES HEURES D'AMITIÉ </v>
          </cell>
        </row>
        <row r="1804">
          <cell r="B1804" t="str">
            <v xml:space="preserve">LES JOYEUSES RENCONTRES </v>
          </cell>
        </row>
        <row r="1805">
          <cell r="B1805" t="str">
            <v>LES JOYEUX VENDANGEURS</v>
          </cell>
        </row>
        <row r="1806">
          <cell r="B1806" t="str">
            <v>LES ORS DE LA MER</v>
          </cell>
        </row>
        <row r="1807">
          <cell r="B1807" t="str">
            <v>LES PLURALIES</v>
          </cell>
        </row>
        <row r="1808">
          <cell r="B1808" t="str">
            <v>LES PULLMANS MEDOCAINS</v>
          </cell>
        </row>
        <row r="1809">
          <cell r="B1809" t="str">
            <v xml:space="preserve">LES SANS SOUCIS </v>
          </cell>
        </row>
        <row r="1810">
          <cell r="B1810" t="str">
            <v xml:space="preserve">LES SENIORS DE PULNOY </v>
          </cell>
        </row>
        <row r="1811">
          <cell r="B1811" t="str">
            <v xml:space="preserve">LES SOLEILS D'AUTOMNE </v>
          </cell>
        </row>
        <row r="1812">
          <cell r="B1812" t="str">
            <v>LES STATIONS</v>
          </cell>
        </row>
        <row r="1813">
          <cell r="B1813" t="str">
            <v>LES TIREURS DE LA VOIE ROMAINE</v>
          </cell>
        </row>
        <row r="1814">
          <cell r="B1814" t="str">
            <v>LES TOUJOURS JEUNES</v>
          </cell>
        </row>
        <row r="1815">
          <cell r="B1815" t="str">
            <v>LES VILLAGES CLUB DU SOLEIL</v>
          </cell>
        </row>
        <row r="1816">
          <cell r="B1816" t="str">
            <v>LES VOYAGES DESMET</v>
          </cell>
        </row>
        <row r="1817">
          <cell r="B1817" t="str">
            <v>LESSIUS MECHELEN</v>
          </cell>
        </row>
        <row r="1818">
          <cell r="B1818" t="str">
            <v>L'ETÉ EVASION</v>
          </cell>
        </row>
        <row r="1819">
          <cell r="B1819" t="str">
            <v>LETSBONUS</v>
          </cell>
        </row>
        <row r="1820">
          <cell r="B1820" t="str">
            <v>LEVER DE RIDEAU VOYAGES</v>
          </cell>
        </row>
        <row r="1821">
          <cell r="B1821" t="str">
            <v>LHT SAINT-JOSEPH BOSSUET</v>
          </cell>
        </row>
        <row r="1822">
          <cell r="B1822" t="str">
            <v>LIBERTY FRANCE DMC</v>
          </cell>
        </row>
        <row r="1823">
          <cell r="B1823" t="str">
            <v>LIBERTY INCENTIVES &amp; CONGRESSES FRANCE SARL</v>
          </cell>
        </row>
        <row r="1824">
          <cell r="B1824" t="str">
            <v>LIBERTY INTERNATIONAL REISEN GMBH</v>
          </cell>
        </row>
        <row r="1825">
          <cell r="B1825" t="str">
            <v>LIGUE AUVERGNE–RHÔNE-ALPES</v>
          </cell>
        </row>
        <row r="1826">
          <cell r="B1826" t="str">
            <v>LIGUE BFC BASEBALL</v>
          </cell>
        </row>
        <row r="1827">
          <cell r="B1827" t="str">
            <v>LIGUE BOURGOGNE-FRANCHE-COMTÉ DES CLUBS DE LA DÉFENSE</v>
          </cell>
        </row>
        <row r="1828">
          <cell r="B1828" t="str">
            <v>LIGUE GOLF BOURGOGNE FRANCHE COMTE</v>
          </cell>
        </row>
        <row r="1829">
          <cell r="B1829" t="str">
            <v>LIGUE GOLF AQUITAINE</v>
          </cell>
        </row>
        <row r="1830">
          <cell r="B1830" t="str">
            <v>LIGUE GRAND EST DE JUDO</v>
          </cell>
        </row>
        <row r="1831">
          <cell r="B1831" t="str">
            <v>LIGUE ILE-DE-FRANCE DE JUDO</v>
          </cell>
        </row>
        <row r="1832">
          <cell r="B1832" t="str">
            <v xml:space="preserve">LIGUE NATIONALE DE CYCLISME PROFESSIONNEL (LNC) </v>
          </cell>
        </row>
        <row r="1833">
          <cell r="B1833" t="str">
            <v>LILLE ROLLER GIRLS</v>
          </cell>
        </row>
        <row r="1834">
          <cell r="B1834" t="str">
            <v>LINKS REZ</v>
          </cell>
        </row>
        <row r="1835">
          <cell r="B1835" t="str">
            <v>L'INVITATION</v>
          </cell>
        </row>
        <row r="1836">
          <cell r="B1836" t="str">
            <v>LIONFISH FILMS</v>
          </cell>
        </row>
        <row r="1837">
          <cell r="B1837" t="str">
            <v xml:space="preserve">LISTROP VIAGGI </v>
          </cell>
        </row>
        <row r="1838">
          <cell r="B1838" t="str">
            <v>LITTLE INTERNATIONAL</v>
          </cell>
        </row>
        <row r="1839">
          <cell r="B1839" t="str">
            <v>LITTORAL VOYAGES</v>
          </cell>
        </row>
        <row r="1840">
          <cell r="B1840" t="str">
            <v>LIVE MEETINGS</v>
          </cell>
        </row>
        <row r="1841">
          <cell r="B1841" t="str">
            <v>LIVENAIS VOYAGES</v>
          </cell>
        </row>
        <row r="1842">
          <cell r="B1842" t="str">
            <v>LIVING SOCIAL</v>
          </cell>
        </row>
        <row r="1843">
          <cell r="B1843" t="str">
            <v xml:space="preserve">LK TOURS - COLMAR </v>
          </cell>
        </row>
        <row r="1844">
          <cell r="B1844" t="str">
            <v>LK TOURS - EUROPATOURS</v>
          </cell>
        </row>
        <row r="1845">
          <cell r="B1845" t="str">
            <v>LK TOURS - MULHOUSE</v>
          </cell>
        </row>
        <row r="1846">
          <cell r="B1846" t="str">
            <v>LK TOURS VOYAGES</v>
          </cell>
        </row>
        <row r="1847">
          <cell r="B1847" t="str">
            <v>LK VOYAGES (SIÈGE)</v>
          </cell>
        </row>
        <row r="1848">
          <cell r="B1848" t="str">
            <v>LLC SST - SAMSEBETUR</v>
          </cell>
        </row>
        <row r="1849">
          <cell r="B1849" t="str">
            <v>LM TOUR SERVICE</v>
          </cell>
        </row>
        <row r="1850">
          <cell r="B1850" t="str">
            <v xml:space="preserve">LO COREILLE </v>
          </cell>
        </row>
        <row r="1851">
          <cell r="B1851" t="str">
            <v>LOCASUN</v>
          </cell>
        </row>
        <row r="1852">
          <cell r="B1852" t="str">
            <v>LOCATION CAR</v>
          </cell>
        </row>
        <row r="1853">
          <cell r="B1853" t="str">
            <v>LOCATOUR / TRAVELFACTORY</v>
          </cell>
        </row>
        <row r="1854">
          <cell r="B1854" t="str">
            <v>LOCHNER REISEN</v>
          </cell>
        </row>
        <row r="1855">
          <cell r="B1855" t="str">
            <v>LODGE ATTITUDE</v>
          </cell>
        </row>
        <row r="1856">
          <cell r="B1856" t="str">
            <v>LOGITRAVEL - TRAVELTINO</v>
          </cell>
        </row>
        <row r="1857">
          <cell r="B1857" t="str">
            <v>LOGITRAVL</v>
          </cell>
        </row>
        <row r="1858">
          <cell r="B1858" t="str">
            <v>LOIRE SECRETS AGENCY</v>
          </cell>
        </row>
        <row r="1859">
          <cell r="B1859" t="str">
            <v>LOISIRS ENCHERES</v>
          </cell>
        </row>
        <row r="1860">
          <cell r="B1860" t="str">
            <v>LOISIRS ET SOLIDARITE DES RETRAITES DE HAUTE-SAÔNE (L.S.R. 70)</v>
          </cell>
        </row>
        <row r="1861">
          <cell r="B1861" t="str">
            <v>LOISIRS ET SOLIDARITE DES RETRAITES DU JURA</v>
          </cell>
        </row>
        <row r="1862">
          <cell r="B1862" t="str">
            <v>LOISIRS GROUPES</v>
          </cell>
        </row>
        <row r="1863">
          <cell r="B1863" t="str">
            <v>LOISIRS TOUS</v>
          </cell>
        </row>
        <row r="1864">
          <cell r="B1864" t="str">
            <v>LOIRET TOURISME</v>
          </cell>
        </row>
        <row r="1865">
          <cell r="B1865" t="str">
            <v>LOMBARD GATE</v>
          </cell>
        </row>
        <row r="1866">
          <cell r="B1866" t="str">
            <v>L'OPEN TOUR</v>
          </cell>
        </row>
        <row r="1867">
          <cell r="B1867" t="str">
            <v>L'ORA FELIZ</v>
          </cell>
        </row>
        <row r="1868">
          <cell r="B1868" t="str">
            <v>LORD TRAVEL</v>
          </cell>
        </row>
        <row r="1869">
          <cell r="B1869" t="str">
            <v>LOWRIDER MOTO CLUB</v>
          </cell>
        </row>
        <row r="1870">
          <cell r="B1870" t="str">
            <v>LTU TOURISTIK GMBH</v>
          </cell>
        </row>
        <row r="1871">
          <cell r="B1871" t="str">
            <v>LUCITUR</v>
          </cell>
        </row>
        <row r="1872">
          <cell r="B1872" t="str">
            <v>LUDO'S TRAVEL</v>
          </cell>
        </row>
        <row r="1873">
          <cell r="B1873" t="str">
            <v>LUDWIG BUSREISEN</v>
          </cell>
        </row>
        <row r="1874">
          <cell r="B1874" t="str">
            <v>LUDWIG METZ BUSUNTERNEHMEN</v>
          </cell>
        </row>
        <row r="1875">
          <cell r="B1875" t="str">
            <v>LUFKIN FRANCE</v>
          </cell>
        </row>
        <row r="1876">
          <cell r="B1876" t="str">
            <v>LUISA TODI/ DMC PORTUGAL</v>
          </cell>
        </row>
        <row r="1877">
          <cell r="B1877" t="str">
            <v>LUNDWALL TRAVEL</v>
          </cell>
        </row>
        <row r="1878">
          <cell r="B1878" t="str">
            <v>LUSANOVA TOURS</v>
          </cell>
        </row>
        <row r="1879">
          <cell r="B1879" t="str">
            <v>LUSCHIN REISEN</v>
          </cell>
        </row>
        <row r="1880">
          <cell r="B1880" t="str">
            <v>LUSITANIA</v>
          </cell>
        </row>
        <row r="1881">
          <cell r="B1881" t="str">
            <v>LUSSAC VOYAGES</v>
          </cell>
        </row>
        <row r="1882">
          <cell r="B1882" t="str">
            <v>LUX INVICTA</v>
          </cell>
        </row>
        <row r="1883">
          <cell r="B1883" t="str">
            <v>LUXAIR SA</v>
          </cell>
        </row>
        <row r="1884">
          <cell r="B1884" t="str">
            <v>LUXETOUR VERMEULEN AUTOCARS</v>
          </cell>
        </row>
        <row r="1885">
          <cell r="B1885" t="str">
            <v>LUXMUNDI VOYAGES</v>
          </cell>
        </row>
        <row r="1886">
          <cell r="B1886" t="str">
            <v>LYCÉE BAHUET</v>
          </cell>
        </row>
        <row r="1887">
          <cell r="B1887" t="str">
            <v xml:space="preserve">LYCÉE EMILAND GAUTHEY  - FOOTBALL RÉUNI SAINT MARCEL </v>
          </cell>
        </row>
        <row r="1888">
          <cell r="B1888" t="str">
            <v>LYCÉE IES BALTASAR GRACIAN</v>
          </cell>
        </row>
        <row r="1889">
          <cell r="B1889" t="str">
            <v>LYCÉE JEAN GIRAUDOUX</v>
          </cell>
        </row>
        <row r="1890">
          <cell r="B1890" t="str">
            <v>LYCÉE JEAN-BAPTISTE COLBERT</v>
          </cell>
        </row>
        <row r="1891">
          <cell r="B1891" t="str">
            <v>LYCÉE MICHEL LUCIUS</v>
          </cell>
        </row>
        <row r="1892">
          <cell r="B1892" t="str">
            <v>LYCÉE POLYVALENT CLOS MAIRE</v>
          </cell>
        </row>
        <row r="1893">
          <cell r="B1893" t="str">
            <v>LYCÉE PROFESSIONNEL LE VERGER</v>
          </cell>
        </row>
        <row r="1894">
          <cell r="B1894" t="str">
            <v>LYRA VOYAGE</v>
          </cell>
        </row>
        <row r="1895">
          <cell r="B1895" t="str">
            <v>M HOLIDAYS</v>
          </cell>
        </row>
        <row r="1896">
          <cell r="B1896" t="str">
            <v>M+K REISEN</v>
          </cell>
        </row>
        <row r="1897">
          <cell r="B1897" t="str">
            <v>MAARIV PUBLISHING HOUSE</v>
          </cell>
        </row>
        <row r="1898">
          <cell r="B1898" t="str">
            <v>MAB TRAVEL</v>
          </cell>
        </row>
        <row r="1899">
          <cell r="B1899" t="str">
            <v>MADE IN ITALY TOUR OPERATOR</v>
          </cell>
        </row>
        <row r="1900">
          <cell r="B1900" t="str">
            <v>MAGELAN TRAVEL SERVICE</v>
          </cell>
        </row>
        <row r="1901">
          <cell r="B1901" t="str">
            <v>MAGIC DAY COFFRETS</v>
          </cell>
        </row>
        <row r="1902">
          <cell r="B1902" t="str">
            <v>MAGIC EVASION
(SERVICE GROUPES)</v>
          </cell>
        </row>
        <row r="1903">
          <cell r="B1903" t="str">
            <v>MAGIC EVASION
(SERVICE INDIVIDUEL)</v>
          </cell>
        </row>
        <row r="1904">
          <cell r="B1904" t="str">
            <v>MAGICSTAY</v>
          </cell>
        </row>
        <row r="1905">
          <cell r="B1905" t="str">
            <v>MAGIK TOURS</v>
          </cell>
        </row>
        <row r="1906">
          <cell r="B1906" t="str">
            <v>MAGYAR KERTÉSZETI ÁRUDÁK EGYESÜLETE</v>
          </cell>
        </row>
        <row r="1907">
          <cell r="B1907" t="str">
            <v>MAIRIE DAX</v>
          </cell>
        </row>
        <row r="1908">
          <cell r="B1908" t="str">
            <v>MAIRIE DE NOUMÉA</v>
          </cell>
        </row>
        <row r="1909">
          <cell r="B1909" t="str">
            <v>MAIRIE HÉNIN-BEAUMONT</v>
          </cell>
        </row>
        <row r="1910">
          <cell r="B1910" t="str">
            <v>MAIRIE MONETEAU</v>
          </cell>
        </row>
        <row r="1911">
          <cell r="B1911" t="str">
            <v>MAIRIE NOYELLES-SOUS-LENS</v>
          </cell>
        </row>
        <row r="1912">
          <cell r="B1912" t="str">
            <v>MAISON DE L'ARCHITECTURE &amp; DE L'ENVIRONNEMENT (CAUE DE L'AUDE)</v>
          </cell>
        </row>
        <row r="1913">
          <cell r="B1913" t="str">
            <v xml:space="preserve">MAISON DES ASSOCIATIONS </v>
          </cell>
        </row>
        <row r="1914">
          <cell r="B1914" t="str">
            <v xml:space="preserve">MAISON DU TEMPS LIBRE </v>
          </cell>
        </row>
        <row r="1915">
          <cell r="B1915" t="str">
            <v>MAISON DU TOURISME DE GAUME</v>
          </cell>
        </row>
        <row r="1916">
          <cell r="B1916" t="str">
            <v>MAISON FAMILIALE RURALE CHÂTEAUBRIANT</v>
          </cell>
        </row>
        <row r="1917">
          <cell r="B1917" t="str">
            <v xml:space="preserve">MAISON POUR TOUS </v>
          </cell>
        </row>
        <row r="1918">
          <cell r="B1918" t="str">
            <v>MAJORETTES LES BLEUETS TWIRLING BATON</v>
          </cell>
        </row>
        <row r="1919">
          <cell r="B1919" t="str">
            <v>MAKE MY TRIP</v>
          </cell>
        </row>
        <row r="1920">
          <cell r="B1920" t="str">
            <v>MALATESTA VIAGGI</v>
          </cell>
        </row>
        <row r="1921">
          <cell r="B1921" t="str">
            <v>MALATESTA VIAGGI S.R.L</v>
          </cell>
        </row>
        <row r="1922">
          <cell r="B1922" t="str">
            <v>MALD BUSREISEN</v>
          </cell>
        </row>
        <row r="1923">
          <cell r="B1923" t="str">
            <v xml:space="preserve">MALMEDY TOURISME </v>
          </cell>
        </row>
        <row r="1924">
          <cell r="B1924" t="str">
            <v>MANPOWER</v>
          </cell>
        </row>
        <row r="1925">
          <cell r="B1925" t="str">
            <v>MARAS BUSTOURS</v>
          </cell>
        </row>
        <row r="1926">
          <cell r="B1926" t="str">
            <v>MARBET VIAJES ESPAÑA</v>
          </cell>
        </row>
        <row r="1927">
          <cell r="B1927" t="str">
            <v>MARIALAURA RESTA</v>
          </cell>
        </row>
        <row r="1928">
          <cell r="B1928" t="str">
            <v>MARIE TEATROA S.L.</v>
          </cell>
        </row>
        <row r="1929">
          <cell r="B1929" t="str">
            <v>MARTINET VOYAGES</v>
          </cell>
        </row>
        <row r="1930">
          <cell r="B1930" t="str">
            <v>MAS EUROPA</v>
          </cell>
        </row>
        <row r="1931">
          <cell r="B1931" t="str">
            <v>MASCIULLI VIAGGI</v>
          </cell>
        </row>
        <row r="1932">
          <cell r="B1932" t="str">
            <v>MASSAOT AMSALEM</v>
          </cell>
        </row>
        <row r="1933">
          <cell r="B1933" t="str">
            <v>MASSY VOYAGES</v>
          </cell>
        </row>
        <row r="1934">
          <cell r="B1934" t="str">
            <v>MASTER CABS SERVICES</v>
          </cell>
        </row>
        <row r="1935">
          <cell r="B1935" t="str">
            <v>MATKAHAUKKA OY</v>
          </cell>
        </row>
        <row r="1936">
          <cell r="B1936" t="str">
            <v>MATRICULA DE TURISTA VIAJES</v>
          </cell>
        </row>
        <row r="1937">
          <cell r="B1937" t="str">
            <v>MAUVES DE RIRE</v>
          </cell>
        </row>
        <row r="1938">
          <cell r="B1938" t="str">
            <v>MAXIMO</v>
          </cell>
        </row>
        <row r="1939">
          <cell r="B1939" t="str">
            <v>MAXMARKETING</v>
          </cell>
        </row>
        <row r="1940">
          <cell r="B1940" t="str">
            <v>MAXPULSE</v>
          </cell>
        </row>
        <row r="1941">
          <cell r="B1941" t="str">
            <v>MAYER REISEN</v>
          </cell>
        </row>
        <row r="1942">
          <cell r="B1942" t="str">
            <v>MCJ ETOILE</v>
          </cell>
        </row>
        <row r="1943">
          <cell r="B1943" t="str">
            <v>MEETING POINT</v>
          </cell>
        </row>
        <row r="1944">
          <cell r="B1944" t="str">
            <v>MEETING STANISLAS</v>
          </cell>
        </row>
        <row r="1945">
          <cell r="B1945" t="str">
            <v>MEETING THE FRENCH</v>
          </cell>
        </row>
        <row r="1946">
          <cell r="B1946" t="str">
            <v>MEIER RESIEN</v>
          </cell>
        </row>
        <row r="1947">
          <cell r="B1947" t="str">
            <v xml:space="preserve">MELA-REISEN </v>
          </cell>
        </row>
        <row r="1948">
          <cell r="B1948" t="str">
            <v>MERCURIO TRAVEL MANAGEMENT</v>
          </cell>
        </row>
        <row r="1949">
          <cell r="B1949" t="str">
            <v>MERCURY TRAVELS, LTD.</v>
          </cell>
        </row>
        <row r="1950">
          <cell r="B1950" t="str">
            <v>MERLOT REISER</v>
          </cell>
        </row>
        <row r="1951">
          <cell r="B1951" t="str">
            <v>MERLOT REISER AS</v>
          </cell>
        </row>
        <row r="1952">
          <cell r="B1952" t="str">
            <v>METRO-CARS</v>
          </cell>
        </row>
        <row r="1953">
          <cell r="B1953" t="str">
            <v>METZGER REISEN</v>
          </cell>
        </row>
        <row r="1954">
          <cell r="B1954" t="str">
            <v>METZ BASEBALL ACADEMY</v>
          </cell>
        </row>
        <row r="1955">
          <cell r="B1955" t="str">
            <v>MG CARS SCRL</v>
          </cell>
        </row>
        <row r="1956">
          <cell r="B1956" t="str">
            <v>MGEN</v>
          </cell>
        </row>
        <row r="1957">
          <cell r="B1957" t="str">
            <v>MIDI TOURS</v>
          </cell>
        </row>
        <row r="1958">
          <cell r="B1958" t="str">
            <v>MIJE - LES MAISONS INTERNATIONALES DE LA JEUNESSE ET DES ÉTUDIANTS</v>
          </cell>
        </row>
        <row r="1959">
          <cell r="B1959" t="str">
            <v>MIKI TOURIST</v>
          </cell>
        </row>
        <row r="1960">
          <cell r="B1960" t="str">
            <v>MIKI TRAVEL</v>
          </cell>
        </row>
        <row r="1961">
          <cell r="B1961" t="str">
            <v>MILLA INTERNATIONAL TOURISM</v>
          </cell>
        </row>
        <row r="1962">
          <cell r="B1962" t="str">
            <v>MILLENNIUM</v>
          </cell>
        </row>
        <row r="1963">
          <cell r="B1963" t="str">
            <v>MINNUTUP</v>
          </cell>
        </row>
        <row r="1964">
          <cell r="B1964" t="str">
            <v>MIO TOUR S.R.L.</v>
          </cell>
        </row>
        <row r="1965">
          <cell r="B1965" t="str">
            <v>MIRABEAU VOYAGES</v>
          </cell>
        </row>
        <row r="1966">
          <cell r="B1966" t="str">
            <v>MIRAGA VIAGGI</v>
          </cell>
        </row>
        <row r="1967">
          <cell r="B1967" t="str">
            <v>MISTERFLY</v>
          </cell>
        </row>
        <row r="1968">
          <cell r="B1968" t="str">
            <v>MIXED ROLLER DERBY FROM L.A.</v>
          </cell>
        </row>
        <row r="1969">
          <cell r="B1969" t="str">
            <v>MMG ENTERTAINMENT LTD</v>
          </cell>
        </row>
        <row r="1970">
          <cell r="B1970" t="str">
            <v xml:space="preserve">MODERN CAR </v>
          </cell>
        </row>
        <row r="1971">
          <cell r="B1971" t="str">
            <v>MOISCHELE REISEN</v>
          </cell>
        </row>
        <row r="1972">
          <cell r="B1972" t="str">
            <v>MÖLLER`S REISEDIENST</v>
          </cell>
        </row>
        <row r="1973">
          <cell r="B1973" t="str">
            <v>MON PROCHAIN VOYAGE</v>
          </cell>
        </row>
        <row r="1974">
          <cell r="B1974" t="str">
            <v>MONA TOURS</v>
          </cell>
        </row>
        <row r="1975">
          <cell r="B1975" t="str">
            <v>MONBUS</v>
          </cell>
        </row>
        <row r="1976">
          <cell r="B1976" t="str">
            <v>MONDE SANS FRONTIERE</v>
          </cell>
        </row>
        <row r="1977">
          <cell r="B1977" t="str">
            <v>MONDIAL EVENTS</v>
          </cell>
        </row>
        <row r="1978">
          <cell r="B1978" t="str">
            <v>MONDO VIAGGI</v>
          </cell>
        </row>
        <row r="1979">
          <cell r="B1979" t="str">
            <v>MONDORAMAS</v>
          </cell>
        </row>
        <row r="1980">
          <cell r="B1980" t="str">
            <v>MONDORAMAS VOYAGES</v>
          </cell>
        </row>
        <row r="1981">
          <cell r="B1981" t="str">
            <v>MONT D'EMOTIONS</v>
          </cell>
        </row>
        <row r="1982">
          <cell r="B1982" t="str">
            <v>MONTAÑAS DEL MUNDO</v>
          </cell>
        </row>
        <row r="1983">
          <cell r="B1983" t="str">
            <v>MORAN</v>
          </cell>
        </row>
        <row r="1984">
          <cell r="B1984" t="str">
            <v>MORISAN</v>
          </cell>
        </row>
        <row r="1985">
          <cell r="B1985" t="str">
            <v>MOSAE GROUP TRAVEL</v>
          </cell>
        </row>
        <row r="1986">
          <cell r="B1986" t="str">
            <v>MOSQUERA</v>
          </cell>
        </row>
        <row r="1987">
          <cell r="B1987" t="str">
            <v>MOTIF CRÉATIF</v>
          </cell>
        </row>
        <row r="1988">
          <cell r="B1988" t="str">
            <v>MOTO RAID EXPERIENCE SRL</v>
          </cell>
        </row>
        <row r="1989">
          <cell r="B1989" t="str">
            <v>MOTORBIKE FUN TOURS</v>
          </cell>
        </row>
        <row r="1990">
          <cell r="B1990" t="str">
            <v>MOTOURS ESPAÑA</v>
          </cell>
        </row>
        <row r="1991">
          <cell r="B1991" t="str">
            <v>MOUVEMENT DES ENTREPRISES DE FRANCE</v>
          </cell>
        </row>
        <row r="1992">
          <cell r="B1992" t="str">
            <v xml:space="preserve">MOUVING CARS </v>
          </cell>
        </row>
        <row r="1993">
          <cell r="B1993" t="str">
            <v>MR CONGRESS &amp; INCENTIVE GMBH</v>
          </cell>
        </row>
        <row r="1994">
          <cell r="B1994" t="str">
            <v>MR WAY TRAVEL</v>
          </cell>
        </row>
        <row r="1995">
          <cell r="B1995" t="str">
            <v>MSA GRAND SUD</v>
          </cell>
        </row>
        <row r="1996">
          <cell r="B1996" t="str">
            <v>MSF TRAVEL</v>
          </cell>
        </row>
        <row r="1997">
          <cell r="B1997" t="str">
            <v>MTM VACANCES</v>
          </cell>
        </row>
        <row r="1998">
          <cell r="B1998" t="str">
            <v>MTS GLOBE</v>
          </cell>
        </row>
        <row r="1999">
          <cell r="B1999" t="str">
            <v>MURALLA BUS</v>
          </cell>
        </row>
        <row r="2000">
          <cell r="B2000" t="str">
            <v>MUSIC'AL SOL</v>
          </cell>
        </row>
        <row r="2001">
          <cell r="B2001" t="str">
            <v>MUSICALTA</v>
          </cell>
        </row>
        <row r="2002">
          <cell r="B2002" t="str">
            <v>MW TOURS / AVANTI DESTINATIONS</v>
          </cell>
        </row>
        <row r="2003">
          <cell r="B2003" t="str">
            <v>MY NICE EXCURSION</v>
          </cell>
        </row>
        <row r="2004">
          <cell r="B2004" t="str">
            <v>MYB VERANSTALTUNGSSERVICE BERNHART</v>
          </cell>
        </row>
        <row r="2005">
          <cell r="B2005" t="str">
            <v>MYSTERES DE L'OUEST</v>
          </cell>
        </row>
        <row r="2006">
          <cell r="B2006" t="str">
            <v>NACIHOLIDAYS</v>
          </cell>
        </row>
        <row r="2007">
          <cell r="B2007" t="str">
            <v>NAKED WINES</v>
          </cell>
        </row>
        <row r="2008">
          <cell r="B2008" t="str">
            <v>NANCY TOURISME ET EVENEMENTS</v>
          </cell>
        </row>
        <row r="2009">
          <cell r="B2009" t="str">
            <v>NAOS</v>
          </cell>
        </row>
        <row r="2010">
          <cell r="B2010" t="str">
            <v>NAP VOYAGES</v>
          </cell>
        </row>
        <row r="2011">
          <cell r="B2011" t="str">
            <v xml:space="preserve">NAP VOYAGES </v>
          </cell>
        </row>
        <row r="2012">
          <cell r="B2012" t="str">
            <v>NAT'ARGONNE</v>
          </cell>
        </row>
        <row r="2013">
          <cell r="B2013" t="str">
            <v>NATIONAL TOURS ALSACE (EX PAULI AUTOCARS)</v>
          </cell>
        </row>
        <row r="2014">
          <cell r="B2014" t="str">
            <v>NATIONAL TOURS RENNES</v>
          </cell>
        </row>
        <row r="2015">
          <cell r="B2015" t="str">
            <v>NATURE OCCITANE</v>
          </cell>
        </row>
        <row r="2016">
          <cell r="B2016" t="str">
            <v>NAUTIC CLUB ANGERIEN</v>
          </cell>
        </row>
        <row r="2017">
          <cell r="B2017" t="str">
            <v xml:space="preserve">NCRV REIZEN </v>
          </cell>
        </row>
        <row r="2018">
          <cell r="B2018" t="str">
            <v>NEMEA VACANCES</v>
          </cell>
        </row>
        <row r="2019">
          <cell r="B2019" t="str">
            <v>NEOS BOOM</v>
          </cell>
        </row>
        <row r="2020">
          <cell r="B2020" t="str">
            <v>NEOS HEVERLEE</v>
          </cell>
        </row>
        <row r="2021">
          <cell r="B2021" t="str">
            <v>NEOS JABBEKE</v>
          </cell>
        </row>
        <row r="2022">
          <cell r="B2022" t="str">
            <v>NEW IT CLUB VIAGENS E TURISMO</v>
          </cell>
        </row>
        <row r="2023">
          <cell r="B2023" t="str">
            <v>NEW KEV CARS SPRL</v>
          </cell>
        </row>
        <row r="2024">
          <cell r="B2024" t="str">
            <v>NEW MARKET HOLIDAYS</v>
          </cell>
        </row>
        <row r="2025">
          <cell r="B2025" t="str">
            <v>NEW TOUR</v>
          </cell>
        </row>
        <row r="2026">
          <cell r="B2026" t="str">
            <v xml:space="preserve">NEW VILLAGE TOURS LTD </v>
          </cell>
        </row>
        <row r="2027">
          <cell r="B2027" t="str">
            <v>NEWMARKET HOLIDAYS LTD</v>
          </cell>
        </row>
        <row r="2028">
          <cell r="B2028" t="str">
            <v>NEXT VACANCES</v>
          </cell>
        </row>
        <row r="2029">
          <cell r="B2029" t="str">
            <v xml:space="preserve">NICE CÔTE D'AZUR ATHLÉTISME </v>
          </cell>
        </row>
        <row r="2030">
          <cell r="B2030" t="str">
            <v>NIPPON EXPRESS (NEDERLAND)</v>
          </cell>
        </row>
        <row r="2031">
          <cell r="B2031" t="str">
            <v>NIS DMS</v>
          </cell>
        </row>
        <row r="2032">
          <cell r="B2032" t="str">
            <v>NITOCRA STUDY ASSOCIATION</v>
          </cell>
        </row>
        <row r="2033">
          <cell r="B2033" t="str">
            <v>NMBS OUDENAARDE</v>
          </cell>
        </row>
        <row r="2034">
          <cell r="B2034" t="str">
            <v>NMBS/SPOOR/FOTOGRAFIE</v>
          </cell>
        </row>
        <row r="2035">
          <cell r="B2035" t="str">
            <v>NO STOP VIAGGI</v>
          </cell>
        </row>
        <row r="2036">
          <cell r="B2036" t="str">
            <v>NOBIS TOURISTIK AG</v>
          </cell>
        </row>
        <row r="2037">
          <cell r="B2037" t="str">
            <v>NOBLE EVENTS</v>
          </cell>
        </row>
        <row r="2038">
          <cell r="B2038" t="str">
            <v>NOGENT VOYAGES</v>
          </cell>
        </row>
        <row r="2039">
          <cell r="B2039" t="str">
            <v>NOLEGGIO PULLMAN PEDICINI VIAGGI</v>
          </cell>
        </row>
        <row r="2040">
          <cell r="B2040" t="str">
            <v>NOMBALAIS OCÉAN VOYAGES</v>
          </cell>
        </row>
        <row r="2041">
          <cell r="B2041" t="str">
            <v>NORD OVEST VIAGGI</v>
          </cell>
        </row>
        <row r="2042">
          <cell r="B2042" t="str">
            <v>NORDICA</v>
          </cell>
        </row>
        <row r="2043">
          <cell r="B2043" t="str">
            <v>NORVISTA</v>
          </cell>
        </row>
        <row r="2044">
          <cell r="B2044" t="str">
            <v>NOVATURAS</v>
          </cell>
        </row>
        <row r="2045">
          <cell r="B2045" t="str">
            <v>NOVELIS SWITZERLAND SA</v>
          </cell>
        </row>
        <row r="2046">
          <cell r="B2046" t="str">
            <v>NST - NATIONAL SCHOOL TRAVEL</v>
          </cell>
        </row>
        <row r="2047">
          <cell r="B2047" t="str">
            <v>NST TRAVEL GROUP / HB EDUCATION</v>
          </cell>
        </row>
        <row r="2048">
          <cell r="B2048" t="str">
            <v>NST TRAVEL GROUP PLC</v>
          </cell>
        </row>
        <row r="2049">
          <cell r="B2049" t="str">
            <v>NUESTROS CAMINOS</v>
          </cell>
        </row>
        <row r="2050">
          <cell r="B2050" t="str">
            <v>NUITEE TRAVEL GROUP</v>
          </cell>
        </row>
        <row r="2051">
          <cell r="B2051" t="str">
            <v>NUMEROUNO S.R.L.</v>
          </cell>
        </row>
        <row r="2052">
          <cell r="B2052" t="str">
            <v>OAD GROEP</v>
          </cell>
        </row>
        <row r="2053">
          <cell r="B2053" t="str">
            <v>O'BOX EVENTS</v>
          </cell>
        </row>
        <row r="2054">
          <cell r="B2054" t="str">
            <v>OCCITANE TWIRLING</v>
          </cell>
        </row>
        <row r="2055">
          <cell r="B2055" t="str">
            <v>OCCREA TOURISME</v>
          </cell>
        </row>
        <row r="2056">
          <cell r="B2056" t="str">
            <v>OCTOPODE</v>
          </cell>
        </row>
        <row r="2057">
          <cell r="B2057" t="str">
            <v>ODALYS EVASION</v>
          </cell>
        </row>
        <row r="2058">
          <cell r="B2058" t="str">
            <v>ODANS TRAVEL</v>
          </cell>
        </row>
        <row r="2059">
          <cell r="B2059" t="str">
            <v>ODIGEO GROUPE:
EDREAMS, OPODO, GO VOYAGES, TRAVELINK, COMPARATEUR LILIGO</v>
          </cell>
        </row>
        <row r="2060">
          <cell r="B2060" t="str">
            <v>OFB REPRESENTAÇÕES DE TURISMO</v>
          </cell>
        </row>
        <row r="2061">
          <cell r="B2061" t="str">
            <v>OFFERUM</v>
          </cell>
        </row>
        <row r="2062">
          <cell r="B2062" t="str">
            <v>OFFICE DE TOURISME AUXERRE</v>
          </cell>
        </row>
        <row r="2063">
          <cell r="B2063" t="str">
            <v>OFFICE DE TOURISME DE CARCASSONNE</v>
          </cell>
        </row>
        <row r="2064">
          <cell r="B2064" t="str">
            <v>OFFICE DE TOURSIME STRASBOURG</v>
          </cell>
        </row>
        <row r="2065">
          <cell r="B2065" t="str">
            <v>OFFICE DE TOURISME DE LUXEUIL-LES-BAINS, VOSGES DU SUD</v>
          </cell>
        </row>
        <row r="2066">
          <cell r="B2066" t="str">
            <v xml:space="preserve">OFFICE DES SENIORS </v>
          </cell>
        </row>
        <row r="2067">
          <cell r="B2067" t="str">
            <v>OFFICIEL DES VACANCES</v>
          </cell>
        </row>
        <row r="2068">
          <cell r="B2068" t="str">
            <v>OH MY TRAVEL</v>
          </cell>
        </row>
        <row r="2069">
          <cell r="B2069" t="str">
            <v xml:space="preserve">OKAY TOURS </v>
          </cell>
        </row>
        <row r="2070">
          <cell r="B2070" t="str">
            <v>OKRA</v>
          </cell>
        </row>
        <row r="2071">
          <cell r="B2071" t="str">
            <v>OKRA  SINT-GENESIUS-RODE</v>
          </cell>
        </row>
        <row r="2072">
          <cell r="B2072" t="str">
            <v>OKRA ANTWERPEN</v>
          </cell>
        </row>
        <row r="2073">
          <cell r="B2073" t="str">
            <v>OKRA ASPELARE + VOORDE</v>
          </cell>
        </row>
        <row r="2074">
          <cell r="B2074" t="str">
            <v>OKRA LIEDEKERKE</v>
          </cell>
        </row>
        <row r="2075">
          <cell r="B2075" t="str">
            <v>OKRA MECHELEN</v>
          </cell>
        </row>
        <row r="2076">
          <cell r="B2076" t="str">
            <v>OKRA OOST-BRABANT</v>
          </cell>
        </row>
        <row r="2077">
          <cell r="B2077" t="str">
            <v>OKRA REGIO GENT</v>
          </cell>
        </row>
        <row r="2078">
          <cell r="B2078" t="str">
            <v>OKRA SENIORENREIZEN</v>
          </cell>
        </row>
        <row r="2079">
          <cell r="B2079" t="str">
            <v>OKRA SINT KATELIJNE WAVER CENTRUM</v>
          </cell>
        </row>
        <row r="2080">
          <cell r="B2080" t="str">
            <v>OKRA SINT KRUIS</v>
          </cell>
        </row>
        <row r="2081">
          <cell r="B2081" t="str">
            <v>OLIMPIC INTERNATIONAL TURISM LTD.</v>
          </cell>
        </row>
        <row r="2082">
          <cell r="B2082" t="str">
            <v>ÖLVEMARKS HOLIDAY</v>
          </cell>
        </row>
        <row r="2083">
          <cell r="B2083" t="str">
            <v>OLYMPIA EUROPE LTD</v>
          </cell>
        </row>
        <row r="2084">
          <cell r="B2084" t="str">
            <v>OLYMPIA VIAGGI</v>
          </cell>
        </row>
        <row r="2085">
          <cell r="B2085" t="str">
            <v>OLYMPIA VOYAGES</v>
          </cell>
        </row>
        <row r="2086">
          <cell r="B2086" t="str">
            <v xml:space="preserve">OLYMPIC CARS </v>
          </cell>
        </row>
        <row r="2087">
          <cell r="B2087" t="str">
            <v>OMNIA TRAVEL</v>
          </cell>
        </row>
        <row r="2088">
          <cell r="B2088" t="str">
            <v>OMNIBUSBETRIEB &amp; REISEBÜRO KRÖGER GMBH</v>
          </cell>
        </row>
        <row r="2089">
          <cell r="B2089" t="str">
            <v xml:space="preserve">OMNIBUSBETRIEB HELMUT BISCHOF </v>
          </cell>
        </row>
        <row r="2090">
          <cell r="B2090" t="str">
            <v>ONESTAGE SPECIALIST CONCERT TOURS</v>
          </cell>
        </row>
        <row r="2091">
          <cell r="B2091" t="str">
            <v>OPEN EYES</v>
          </cell>
        </row>
        <row r="2092">
          <cell r="B2092" t="str">
            <v>OPÉRA 2001</v>
          </cell>
        </row>
        <row r="2093">
          <cell r="B2093" t="str">
            <v>OPÉRA EN PLEIN AIR - SP OPA</v>
          </cell>
        </row>
        <row r="2094">
          <cell r="B2094" t="str">
            <v>OPERATION EUROPE</v>
          </cell>
        </row>
        <row r="2095">
          <cell r="B2095" t="str">
            <v xml:space="preserve">OPTIMUM TRAVEL SERVICE </v>
          </cell>
        </row>
        <row r="2096">
          <cell r="B2096" t="str">
            <v>OPTION EVASION</v>
          </cell>
        </row>
        <row r="2097">
          <cell r="B2097" t="str">
            <v>ORANGE BLEUE VOYAGES</v>
          </cell>
        </row>
        <row r="2098">
          <cell r="B2098" t="str">
            <v>ORANGE HOLIDAY</v>
          </cell>
        </row>
        <row r="2099">
          <cell r="B2099" t="str">
            <v>ORBITALIA TOURS</v>
          </cell>
        </row>
        <row r="2100">
          <cell r="B2100" t="str">
            <v>ORCHESTRE D'HARMONIE DE LA VILLE DE DUNKERQUE</v>
          </cell>
        </row>
        <row r="2101">
          <cell r="B2101" t="str">
            <v>ORGANIZACION PIAMONTE S.A.</v>
          </cell>
        </row>
        <row r="2102">
          <cell r="B2102" t="str">
            <v>OR'NORMES</v>
          </cell>
        </row>
        <row r="2103">
          <cell r="B2103" t="str">
            <v>ORTRAN D.O.O.</v>
          </cell>
        </row>
        <row r="2104">
          <cell r="B2104" t="str">
            <v>OSIRIS</v>
          </cell>
        </row>
        <row r="2105">
          <cell r="B2105" t="str">
            <v>OT DE CARCASSONNE</v>
          </cell>
        </row>
        <row r="2106">
          <cell r="B2106" t="str">
            <v>OT TRAVEL</v>
          </cell>
        </row>
        <row r="2107">
          <cell r="B2107" t="str">
            <v>OTRAVEL CAFÈ</v>
          </cell>
        </row>
        <row r="2108">
          <cell r="B2108" t="str">
            <v>OUI TOURS</v>
          </cell>
        </row>
        <row r="2109">
          <cell r="B2109" t="str">
            <v>OUT OF THE BLUE AGENCY</v>
          </cell>
        </row>
        <row r="2110">
          <cell r="B2110" t="str">
            <v>OUTDOOR TRAVEL</v>
          </cell>
        </row>
        <row r="2111">
          <cell r="B2111" t="str">
            <v>OVERSEAS NETWORK. CO.,LTD</v>
          </cell>
        </row>
        <row r="2112">
          <cell r="B2112" t="str">
            <v>P&amp;O TRAVEL AGENCY</v>
          </cell>
        </row>
        <row r="2113">
          <cell r="B2113" t="str">
            <v>P.H.U. SUN TOURS</v>
          </cell>
        </row>
        <row r="2114">
          <cell r="B2114" t="str">
            <v>PAC GROUP</v>
          </cell>
        </row>
        <row r="2115">
          <cell r="B2115" t="str">
            <v>PALACIOS BUS S.L.</v>
          </cell>
        </row>
        <row r="2116">
          <cell r="B2116" t="str">
            <v>PALAIS DES CONGRES SUD RHÔNE-ALPES</v>
          </cell>
        </row>
        <row r="2117">
          <cell r="B2117" t="str">
            <v>PANAVISION TOURS</v>
          </cell>
        </row>
        <row r="2118">
          <cell r="B2118" t="str">
            <v>PANAVISIÓN TOURS</v>
          </cell>
        </row>
        <row r="2119">
          <cell r="B2119" t="str">
            <v>PANDA TOURISTIC GMBH &amp; CO. KG</v>
          </cell>
        </row>
        <row r="2120">
          <cell r="B2120" t="str">
            <v>PANENKA</v>
          </cell>
        </row>
        <row r="2121">
          <cell r="B2121" t="str">
            <v>PANORAMA ASSISTANCE</v>
          </cell>
        </row>
        <row r="2122">
          <cell r="B2122" t="str">
            <v>PARCOURS VACANCES</v>
          </cell>
        </row>
        <row r="2123">
          <cell r="B2123" t="str">
            <v>PARIGI.IT - CUMA TRAVEL</v>
          </cell>
        </row>
        <row r="2124">
          <cell r="B2124" t="str">
            <v>PARIS 2024</v>
          </cell>
        </row>
        <row r="2125">
          <cell r="B2125" t="str">
            <v>PARIS BUSINESS AND LEISURES</v>
          </cell>
        </row>
        <row r="2126">
          <cell r="B2126" t="str">
            <v>PARIS LATINO TOURS</v>
          </cell>
        </row>
        <row r="2127">
          <cell r="B2127" t="str">
            <v>PARIS L'OPEN TOUR</v>
          </cell>
        </row>
        <row r="2128">
          <cell r="B2128" t="str">
            <v>PARIS TOURS SERVICES</v>
          </cell>
        </row>
        <row r="2129">
          <cell r="B2129" t="str">
            <v xml:space="preserve">PARMENTIER AUTOBUS </v>
          </cell>
        </row>
        <row r="2130">
          <cell r="B2130" t="str">
            <v>PARTI SOCIALISTE</v>
          </cell>
        </row>
        <row r="2131">
          <cell r="B2131" t="str">
            <v>PARTIR</v>
          </cell>
        </row>
        <row r="2132">
          <cell r="B2132" t="str">
            <v>PASSION FILMS</v>
          </cell>
        </row>
        <row r="2133">
          <cell r="B2133" t="str">
            <v>PASSION VOYAGES</v>
          </cell>
        </row>
        <row r="2134">
          <cell r="B2134" t="str">
            <v>PASSPORTS EDUCATIONAL TRAVEL</v>
          </cell>
        </row>
        <row r="2135">
          <cell r="B2135" t="str">
            <v>PATINOIRE CYBERGLACE</v>
          </cell>
        </row>
        <row r="2136">
          <cell r="B2136" t="str">
            <v>PATRONAGE LAÏQUE PAUL BERT</v>
          </cell>
        </row>
        <row r="2137">
          <cell r="B2137" t="str">
            <v>PAYS DU CLERMONTOIS HANDBALL</v>
          </cell>
        </row>
        <row r="2138">
          <cell r="B2138" t="str">
            <v>PEACE RUN</v>
          </cell>
        </row>
        <row r="2139">
          <cell r="B2139" t="str">
            <v>PEAK DMC EUROPE</v>
          </cell>
        </row>
        <row r="2140">
          <cell r="B2140" t="str">
            <v>PEGGY'S REISEWELT</v>
          </cell>
        </row>
        <row r="2141">
          <cell r="B2141" t="str">
            <v>PEPLUM</v>
          </cell>
        </row>
        <row r="2142">
          <cell r="B2142" t="str">
            <v>PEREREISID OÜ</v>
          </cell>
        </row>
        <row r="2143">
          <cell r="B2143" t="str">
            <v>PERFECT STAY</v>
          </cell>
        </row>
        <row r="2144">
          <cell r="B2144" t="str">
            <v xml:space="preserve">PEROUSE AMITIÉ </v>
          </cell>
        </row>
        <row r="2145">
          <cell r="B2145" t="str">
            <v>PERRAUD VOYAGES</v>
          </cell>
        </row>
        <row r="2146">
          <cell r="B2146" t="str">
            <v>PETZ REISEN</v>
          </cell>
        </row>
        <row r="2147">
          <cell r="B2147" t="str">
            <v>PGM TOURISM GERMANY AG</v>
          </cell>
        </row>
        <row r="2148">
          <cell r="B2148" t="str">
            <v>PHAROS REIZEN VAN ANWB</v>
          </cell>
        </row>
        <row r="2149">
          <cell r="B2149" t="str">
            <v>PHASE 4 PRODUCTIONS</v>
          </cell>
        </row>
        <row r="2150">
          <cell r="B2150" t="str">
            <v>PHILEAS FRANCE</v>
          </cell>
        </row>
        <row r="2151">
          <cell r="B2151" t="str">
            <v>PHILIBERT TOURISME</v>
          </cell>
        </row>
        <row r="2152">
          <cell r="B2152" t="str">
            <v>PIC FRANÇOISE</v>
          </cell>
        </row>
        <row r="2153">
          <cell r="B2153" t="str">
            <v>PILGRIMAGES &amp; CULTURE IN FRANCE</v>
          </cell>
        </row>
        <row r="2154">
          <cell r="B2154" t="str">
            <v>PLANB TRAVEL&amp;EVENTS S.L</v>
          </cell>
        </row>
        <row r="2155">
          <cell r="B2155" t="str">
            <v>PLEASANT HOLIDAYS, LLC</v>
          </cell>
        </row>
        <row r="2156">
          <cell r="B2156" t="str">
            <v>PODIUM TOUR OPERATOR</v>
          </cell>
        </row>
        <row r="2157">
          <cell r="B2157" t="str">
            <v>POINT P</v>
          </cell>
        </row>
        <row r="2158">
          <cell r="B2158" t="str">
            <v>PÔLE EXCELLENCE DE FOOTBALL AMATEUR DU LPO ALGOUD-LAFFEMAS</v>
          </cell>
        </row>
        <row r="2159">
          <cell r="B2159" t="str">
            <v>PONTUAL VIAGENS E TURISMO</v>
          </cell>
        </row>
        <row r="2160">
          <cell r="B2160" t="str">
            <v>POSITIVE TOURS SRLS</v>
          </cell>
        </row>
        <row r="2161">
          <cell r="B2161" t="str">
            <v>PRAGA VIAGGI</v>
          </cell>
        </row>
        <row r="2162">
          <cell r="B2162" t="str">
            <v>PREFERENCE EVENTS</v>
          </cell>
        </row>
        <row r="2163">
          <cell r="B2163" t="str">
            <v>PREMIÈRE LOGE</v>
          </cell>
        </row>
        <row r="2164">
          <cell r="B2164" t="str">
            <v>PREMIUM INCOMING FRANCE</v>
          </cell>
        </row>
        <row r="2165">
          <cell r="B2165" t="str">
            <v>PREVOT VOYAGES TOURISME</v>
          </cell>
        </row>
        <row r="2166">
          <cell r="B2166" t="str">
            <v>PRIMA KLIMA</v>
          </cell>
        </row>
        <row r="2167">
          <cell r="B2167" t="str">
            <v>PRINTEMPS 88 CLUB DES AÎNÉS</v>
          </cell>
        </row>
        <row r="2168">
          <cell r="B2168" t="str">
            <v>PRINTEMPS D'OR</v>
          </cell>
        </row>
        <row r="2169">
          <cell r="B2169" t="str">
            <v>PRODUCTO PROPRIO</v>
          </cell>
        </row>
        <row r="2170">
          <cell r="B2170" t="str">
            <v xml:space="preserve">PROGETTO VIAGGI </v>
          </cell>
        </row>
        <row r="2171">
          <cell r="B2171" t="str">
            <v>PROMENADE PORTUGAL</v>
          </cell>
        </row>
        <row r="2172">
          <cell r="B2172" t="str">
            <v>PROMETOUR</v>
          </cell>
        </row>
        <row r="2173">
          <cell r="B2173" t="str">
            <v>PROMHOTEL</v>
          </cell>
        </row>
        <row r="2174">
          <cell r="B2174" t="str">
            <v>PROMOVACANCES</v>
          </cell>
        </row>
        <row r="2175">
          <cell r="B2175" t="str">
            <v>PROMPT SERVICE TRAVEL COMPANY - COCKTAIL HOLIDAYS</v>
          </cell>
        </row>
        <row r="2176">
          <cell r="B2176" t="str">
            <v>PROTOUR</v>
          </cell>
        </row>
        <row r="2177">
          <cell r="B2177" t="str">
            <v>PROYECTO EUROPA</v>
          </cell>
        </row>
        <row r="2178">
          <cell r="B2178" t="str">
            <v>PROYECTO EUROPA SERVICIOS TURISTICOS</v>
          </cell>
        </row>
        <row r="2179">
          <cell r="B2179" t="str">
            <v>PRZEDSIĘBIORSTWO TURYSTYCZNE "GLOB" SPÓŁKA Z.O.O</v>
          </cell>
        </row>
        <row r="2180">
          <cell r="B2180" t="str">
            <v>PULLMAN BASQUE</v>
          </cell>
        </row>
        <row r="2181">
          <cell r="B2181" t="str">
            <v>PULLMAN D'AQUITAINE</v>
          </cell>
        </row>
        <row r="2182">
          <cell r="B2182" t="str">
            <v xml:space="preserve">PULMINO-COACHES </v>
          </cell>
        </row>
        <row r="2183">
          <cell r="B2183" t="str">
            <v>PUR' EVENTS</v>
          </cell>
        </row>
        <row r="2184">
          <cell r="B2184" t="str">
            <v>PURPOSE JAPAN CO. LTD.</v>
          </cell>
        </row>
        <row r="2185">
          <cell r="B2185" t="str">
            <v>Q - AUTOCARS</v>
          </cell>
        </row>
        <row r="2186">
          <cell r="B2186" t="str">
            <v>QUARTIER LIBRE</v>
          </cell>
        </row>
        <row r="2187">
          <cell r="B2187" t="str">
            <v>QUEENSBERRY</v>
          </cell>
        </row>
        <row r="2188">
          <cell r="B2188" t="str">
            <v>RACINES VOYAGES</v>
          </cell>
        </row>
        <row r="2189">
          <cell r="B2189" t="str">
            <v>RACING CLUB ARRAS WATER-POLO</v>
          </cell>
        </row>
        <row r="2190">
          <cell r="B2190" t="str">
            <v xml:space="preserve">RAGAP.FR </v>
          </cell>
        </row>
        <row r="2191">
          <cell r="B2191" t="str">
            <v>RAIDLIGHT VERTICAL</v>
          </cell>
        </row>
        <row r="2192">
          <cell r="B2192" t="str">
            <v>RAILBOOKERS</v>
          </cell>
        </row>
        <row r="2193">
          <cell r="B2193" t="str">
            <v>RAINBOW EVENTZ</v>
          </cell>
        </row>
        <row r="2194">
          <cell r="B2194" t="str">
            <v>RAJAH TRAVEL CORPORATION</v>
          </cell>
        </row>
        <row r="2195">
          <cell r="B2195" t="str">
            <v>RANDO PLEIN AIR</v>
          </cell>
        </row>
        <row r="2196">
          <cell r="B2196" t="str">
            <v>RANDO VELO</v>
          </cell>
        </row>
        <row r="2197">
          <cell r="B2197" t="str">
            <v>RANVOISÉ BENJAMIN</v>
          </cell>
        </row>
        <row r="2198">
          <cell r="B2198" t="str">
            <v xml:space="preserve">RAYANE COACH SERVICES  </v>
          </cell>
        </row>
        <row r="2199">
          <cell r="B2199" t="str">
            <v>RAYON D'AUTOMNE</v>
          </cell>
        </row>
        <row r="2200">
          <cell r="B2200" t="str">
            <v>RC MARSEILLAIS</v>
          </cell>
        </row>
        <row r="2201">
          <cell r="B2201" t="str">
            <v>REBEX</v>
          </cell>
        </row>
        <row r="2202">
          <cell r="B2202" t="str">
            <v>RECEPTIO</v>
          </cell>
        </row>
        <row r="2203">
          <cell r="B2203" t="str">
            <v>RECEPTOUR - AGRIPASS</v>
          </cell>
        </row>
        <row r="2204">
          <cell r="B2204" t="str">
            <v>REGIONDO GMBH</v>
          </cell>
        </row>
        <row r="2205">
          <cell r="B2205" t="str">
            <v>REGNAULT AUTOCARS</v>
          </cell>
        </row>
        <row r="2206">
          <cell r="B2206" t="str">
            <v>REISBURO ITA AUTOCARS</v>
          </cell>
        </row>
        <row r="2207">
          <cell r="B2207" t="str">
            <v>REISE TOURISTIK TRAVEX</v>
          </cell>
        </row>
        <row r="2208">
          <cell r="B2208" t="str">
            <v>REISE.COOP</v>
          </cell>
        </row>
        <row r="2209">
          <cell r="B2209" t="str">
            <v xml:space="preserve">REISEBÜRO DARPOL </v>
          </cell>
        </row>
        <row r="2210">
          <cell r="B2210" t="str">
            <v xml:space="preserve">REISEBÜRO DELZ </v>
          </cell>
        </row>
        <row r="2211">
          <cell r="B2211" t="str">
            <v>REISEBÜRO KOCH ÜBERSEE</v>
          </cell>
        </row>
        <row r="2212">
          <cell r="B2212" t="str">
            <v>REISEBURO SCHNEIDER</v>
          </cell>
        </row>
        <row r="2213">
          <cell r="B2213" t="str">
            <v>REISEDIENST WITTER</v>
          </cell>
        </row>
        <row r="2214">
          <cell r="B2214" t="str">
            <v>REISERING HAMBURG</v>
          </cell>
        </row>
        <row r="2215">
          <cell r="B2215" t="str">
            <v>REIZEN DE STRYCKER</v>
          </cell>
        </row>
        <row r="2216">
          <cell r="B2216" t="str">
            <v>REIZEN MUYLAERT</v>
          </cell>
        </row>
        <row r="2217">
          <cell r="B2217" t="str">
            <v>REIZEN SERCU</v>
          </cell>
        </row>
        <row r="2218">
          <cell r="B2218" t="str">
            <v xml:space="preserve">REIZEN SYS </v>
          </cell>
        </row>
        <row r="2219">
          <cell r="B2219" t="str">
            <v>REIZEN VAN DE VOORDE</v>
          </cell>
        </row>
        <row r="2220">
          <cell r="B2220" t="str">
            <v>RELAX BIKE TOURS</v>
          </cell>
        </row>
        <row r="2221">
          <cell r="B2221" t="str">
            <v>RENCONTRE ET AMITIÉ - BRAGNY-SUR-SAONE</v>
          </cell>
        </row>
        <row r="2222">
          <cell r="B2222" t="str">
            <v>RENCONTRE ET AMITIE - CATTENOM</v>
          </cell>
        </row>
        <row r="2223">
          <cell r="B2223" t="str">
            <v>RENCONTRE ET AMITIER - FOUG</v>
          </cell>
        </row>
        <row r="2224">
          <cell r="B2224" t="str">
            <v>RENCONTRES ET LOISIRS - MORSBACH</v>
          </cell>
        </row>
        <row r="2225">
          <cell r="B2225" t="str">
            <v>REPARTIR</v>
          </cell>
        </row>
        <row r="2226">
          <cell r="B2226" t="str">
            <v>RÉSA EVENTS</v>
          </cell>
        </row>
        <row r="2227">
          <cell r="B2227" t="str">
            <v>RÉSERVOIR PROD</v>
          </cell>
        </row>
        <row r="2228">
          <cell r="B2228" t="str">
            <v>RESHOTEL - GIRASOL EXCURSIONS</v>
          </cell>
        </row>
        <row r="2229">
          <cell r="B2229" t="str">
            <v xml:space="preserve">RETRAITE ACTIVE DU CHALONNAIS </v>
          </cell>
        </row>
        <row r="2230">
          <cell r="B2230" t="str">
            <v xml:space="preserve">RETRAITE HEUREUSE </v>
          </cell>
        </row>
        <row r="2231">
          <cell r="B2231" t="str">
            <v>RETRAITES DES CHAMPIGNEULLES</v>
          </cell>
        </row>
        <row r="2232">
          <cell r="B2232" t="str">
            <v>RETRAITES POSTE ET FRANCE TELECOM</v>
          </cell>
        </row>
        <row r="2233">
          <cell r="B2233" t="str">
            <v>RÊVES &amp; DÉFIS</v>
          </cell>
        </row>
        <row r="2234">
          <cell r="B2234" t="str">
            <v>REVES EN CADEAU COFFRETS</v>
          </cell>
        </row>
        <row r="2235">
          <cell r="B2235" t="str">
            <v>RIAS BAIXAS</v>
          </cell>
        </row>
        <row r="2236">
          <cell r="B2236" t="str">
            <v xml:space="preserve">RICHIER FORD VISTEON </v>
          </cell>
        </row>
        <row r="2237">
          <cell r="B2237" t="str">
            <v>RIDE LE LOOP</v>
          </cell>
        </row>
        <row r="2238">
          <cell r="B2238" t="str">
            <v>RING AUXERROIS</v>
          </cell>
        </row>
        <row r="2239">
          <cell r="B2239" t="str">
            <v>RIO CARS SA</v>
          </cell>
        </row>
        <row r="2240">
          <cell r="B2240" t="str">
            <v>RK TRAVEL GROUP</v>
          </cell>
        </row>
        <row r="2241">
          <cell r="B2241" t="str">
            <v>ROAD REBEL</v>
          </cell>
        </row>
        <row r="2242">
          <cell r="B2242" t="str">
            <v>ROADSCHOLAR</v>
          </cell>
        </row>
        <row r="2243">
          <cell r="B2243" t="str">
            <v>ROLLER DERBY CALAISIS</v>
          </cell>
        </row>
        <row r="2244">
          <cell r="B2244" t="str">
            <v>ROLLER DERBY LILLE</v>
          </cell>
        </row>
        <row r="2245">
          <cell r="B2245" t="str">
            <v>ROLLER DERBY TOULOUSE</v>
          </cell>
        </row>
        <row r="2246">
          <cell r="B2246" t="str">
            <v>ROLLER-S</v>
          </cell>
        </row>
        <row r="2247">
          <cell r="B2247" t="str">
            <v>ROMAIN-ROLLAND-GYMNASIUM DESDEN</v>
          </cell>
        </row>
        <row r="2248">
          <cell r="B2248" t="str">
            <v>ROMOTUR BASQUE DMC</v>
          </cell>
        </row>
        <row r="2249">
          <cell r="B2249" t="str">
            <v>ROOMFORDAY</v>
          </cell>
        </row>
        <row r="2250">
          <cell r="B2250" t="str">
            <v xml:space="preserve">ROQUET BUS </v>
          </cell>
        </row>
        <row r="2251">
          <cell r="B2251" t="str">
            <v>ROSABUS</v>
          </cell>
        </row>
        <row r="2252">
          <cell r="B2252" t="str">
            <v>ROTA DO DOURO</v>
          </cell>
        </row>
        <row r="2253">
          <cell r="B2253" t="str">
            <v>ROUTES BIBLIQUES</v>
          </cell>
        </row>
        <row r="2254">
          <cell r="B2254" t="str">
            <v>ROYER VOYAGES</v>
          </cell>
        </row>
        <row r="2255">
          <cell r="B2255" t="str">
            <v>ROZZI TRAVEL</v>
          </cell>
        </row>
        <row r="2256">
          <cell r="B2256" t="str">
            <v>RPPC</v>
          </cell>
        </row>
        <row r="2257">
          <cell r="B2257" t="str">
            <v>RR TOURISME</v>
          </cell>
        </row>
        <row r="2258">
          <cell r="B2258" t="str">
            <v>RSG MANNHEIM E.V.</v>
          </cell>
        </row>
        <row r="2259">
          <cell r="B2259" t="str">
            <v>RST TRAVEL</v>
          </cell>
        </row>
        <row r="2260">
          <cell r="B2260" t="str">
            <v>RUAL TRAVEL LTD</v>
          </cell>
        </row>
        <row r="2261">
          <cell r="B2261" t="str">
            <v>RUGBY CLUB DE LA VALLÉE DU GAPEAU</v>
          </cell>
        </row>
        <row r="2262">
          <cell r="B2262" t="str">
            <v>RUGBY CLUB DE VERSAILLES</v>
          </cell>
        </row>
        <row r="2263">
          <cell r="B2263" t="str">
            <v>RUGBY TOURS LTD T/A CATALANS TOURS</v>
          </cell>
        </row>
        <row r="2264">
          <cell r="B2264" t="str">
            <v>RUNNING CLUB NOYELLOIS</v>
          </cell>
        </row>
        <row r="2265">
          <cell r="B2265" t="str">
            <v>RUTACAR</v>
          </cell>
        </row>
        <row r="2266">
          <cell r="B2266" t="str">
            <v>RUTAS CORUÑA, S.L.</v>
          </cell>
        </row>
        <row r="2267">
          <cell r="B2267" t="str">
            <v>RUTAS PANGEA</v>
          </cell>
        </row>
        <row r="2268">
          <cell r="B2268" t="str">
            <v xml:space="preserve">S.A.V.A.C VOYAGES </v>
          </cell>
        </row>
        <row r="2269">
          <cell r="B2269" t="str">
            <v>SA CHAMPAGNE EVASION</v>
          </cell>
        </row>
        <row r="2270">
          <cell r="B2270" t="str">
            <v>SA LANGROIS-CARS AUTOBUS SPARH</v>
          </cell>
        </row>
        <row r="2271">
          <cell r="B2271" t="str">
            <v>SA SADAC BUSTOURISM</v>
          </cell>
        </row>
        <row r="2272">
          <cell r="B2272" t="str">
            <v>SA STDM</v>
          </cell>
        </row>
        <row r="2273">
          <cell r="B2273" t="str">
            <v>SAAT SARL</v>
          </cell>
        </row>
        <row r="2274">
          <cell r="B2274" t="str">
            <v>SAFRANTOURS</v>
          </cell>
        </row>
        <row r="2275">
          <cell r="B2275" t="str">
            <v>SAGALÉS, S. A.</v>
          </cell>
        </row>
        <row r="2276">
          <cell r="B2276" t="str">
            <v>SAGARMATHA</v>
          </cell>
        </row>
        <row r="2277">
          <cell r="B2277" t="str">
            <v>SAHRAB</v>
          </cell>
        </row>
        <row r="2278">
          <cell r="B2278" t="str">
            <v>SAINT ALBAN SPORTIF</v>
          </cell>
        </row>
        <row r="2279">
          <cell r="B2279" t="str">
            <v>SAINT LUC D OEUTRANGE</v>
          </cell>
        </row>
        <row r="2280">
          <cell r="B2280" t="str">
            <v xml:space="preserve">SAINT-BENOIT VOYAGES </v>
          </cell>
        </row>
        <row r="2281">
          <cell r="B2281" t="str">
            <v>SAINT-BRIEUC BMX CÔTE D'ARMOR</v>
          </cell>
        </row>
        <row r="2282">
          <cell r="B2282" t="str">
            <v>SAINT-CHRISTOPHE ASSURANCES</v>
          </cell>
        </row>
        <row r="2283">
          <cell r="B2283" t="str">
            <v>SAINT MAX ESSEY FOOTBALL CLUB</v>
          </cell>
        </row>
        <row r="2284">
          <cell r="B2284" t="str">
            <v>SALAÜN AUTOCARS</v>
          </cell>
        </row>
        <row r="2285">
          <cell r="B2285" t="str">
            <v>SALAÜN HOLIDAYS</v>
          </cell>
        </row>
        <row r="2286">
          <cell r="B2286" t="str">
            <v>SALON DU BIEN-ÊTRE DES MÉDECINES DOUCES ET DES ARTS DIVINATOIRES</v>
          </cell>
        </row>
        <row r="2287">
          <cell r="B2287" t="str">
            <v>SAMA – SOCIÉTÉ DES AMIS DU MUSÉE DE L’ARMÉE</v>
          </cell>
        </row>
        <row r="2288">
          <cell r="B2288" t="str">
            <v>SAMARAINTOUR S</v>
          </cell>
        </row>
        <row r="2289">
          <cell r="B2289" t="str">
            <v>SAMBRE &amp; MEUSE</v>
          </cell>
        </row>
        <row r="2290">
          <cell r="B2290" t="str">
            <v>SAMBURU TRAVEL</v>
          </cell>
        </row>
        <row r="2291">
          <cell r="B2291" t="str">
            <v>SAMSEBETUR</v>
          </cell>
        </row>
        <row r="2292">
          <cell r="B2292" t="str">
            <v>SAN MARINO VIAGGI E VACANZE SPA</v>
          </cell>
        </row>
        <row r="2293">
          <cell r="B2293" t="str">
            <v>SANARY OVALIE</v>
          </cell>
        </row>
        <row r="2294">
          <cell r="B2294" t="str">
            <v>SANTANDER TRAVEL</v>
          </cell>
        </row>
        <row r="2295">
          <cell r="B2295" t="str">
            <v>SARL CARS MONTMIRAILLAIS</v>
          </cell>
        </row>
        <row r="2296">
          <cell r="B2296" t="str">
            <v>SARL DISTRANSPORTS SAEM</v>
          </cell>
        </row>
        <row r="2297">
          <cell r="B2297" t="str">
            <v>SARL ENCORE PARIS!  
SUCCESS TOURS</v>
          </cell>
        </row>
        <row r="2298">
          <cell r="B2298" t="str">
            <v>SARL MARNE TOURISME</v>
          </cell>
        </row>
        <row r="2299">
          <cell r="B2299" t="str">
            <v>SARL ROUTAIR</v>
          </cell>
        </row>
        <row r="2300">
          <cell r="B2300" t="str">
            <v xml:space="preserve">SARRO VOYAGES </v>
          </cell>
        </row>
        <row r="2301">
          <cell r="B2301" t="str">
            <v>SAS BARDY VOYAGES</v>
          </cell>
        </row>
        <row r="2302">
          <cell r="B2302" t="str">
            <v>SAS CASINO DE LUXEUIL</v>
          </cell>
        </row>
        <row r="2303">
          <cell r="B2303" t="str">
            <v>SATO TOURS</v>
          </cell>
        </row>
        <row r="2304">
          <cell r="B2304" t="str">
            <v>SATV AUTOCARS</v>
          </cell>
        </row>
        <row r="2305">
          <cell r="B2305" t="str">
            <v>SBO-TRAVEL AGENCY</v>
          </cell>
        </row>
        <row r="2306">
          <cell r="B2306" t="str">
            <v>SC GROUP G4 PROMOTION SRL - ACTIV EVENTURIA</v>
          </cell>
        </row>
        <row r="2307">
          <cell r="B2307" t="str">
            <v>SCALA TRAVEL</v>
          </cell>
        </row>
        <row r="2308">
          <cell r="B2308" t="str">
            <v>SCÉNARIO AU LONG COURT - VALENCE SCÉNARIO</v>
          </cell>
        </row>
        <row r="2309">
          <cell r="B2309" t="str">
            <v xml:space="preserve">SCENIC TOURS </v>
          </cell>
        </row>
        <row r="2310">
          <cell r="B2310" t="str">
            <v>SCGT BADMINTON</v>
          </cell>
        </row>
        <row r="2311">
          <cell r="B2311" t="str">
            <v>SCHELDEBOORD TRAVEL</v>
          </cell>
        </row>
        <row r="2312">
          <cell r="B2312" t="str">
            <v xml:space="preserve">SCHMITT VOYAGES </v>
          </cell>
        </row>
        <row r="2313">
          <cell r="B2313" t="str">
            <v>SCHNURRER TRAVEL</v>
          </cell>
        </row>
        <row r="2314">
          <cell r="B2314" t="str">
            <v>SCHOLZEN-REISEN</v>
          </cell>
        </row>
        <row r="2315">
          <cell r="B2315" t="str">
            <v>SCHULFAHRT TOURISTIK SFT</v>
          </cell>
        </row>
        <row r="2316">
          <cell r="B2316" t="str">
            <v>SCHULFAHRT TOURISTIK SFT GMBH</v>
          </cell>
        </row>
        <row r="2317">
          <cell r="B2317" t="str">
            <v>SCOPRIMONDO VIAGGI</v>
          </cell>
        </row>
        <row r="2318">
          <cell r="B2318" t="str">
            <v>SCOUTS PLURALISTES DE HERSTAL</v>
          </cell>
        </row>
        <row r="2319">
          <cell r="B2319" t="str">
            <v>SDECC – DR IDF</v>
          </cell>
        </row>
        <row r="2320">
          <cell r="B2320" t="str">
            <v>SDIS DE L'OISE</v>
          </cell>
        </row>
        <row r="2321">
          <cell r="B2321" t="str">
            <v>SEB' EVASION SARL</v>
          </cell>
        </row>
        <row r="2322">
          <cell r="B2322" t="str">
            <v>SEB INTERNATIONAL SERVICE</v>
          </cell>
        </row>
        <row r="2323">
          <cell r="B2323" t="str">
            <v>SECOURS POP. FRANÇAIS</v>
          </cell>
        </row>
        <row r="2324">
          <cell r="B2324" t="str">
            <v>SECOURS POPULAIRE</v>
          </cell>
        </row>
        <row r="2325">
          <cell r="B2325" t="str">
            <v>SECOURS POPULAIRE FRANÇAIS</v>
          </cell>
        </row>
        <row r="2326">
          <cell r="B2326" t="str">
            <v xml:space="preserve">SECTION LOISIRS DE ROSNY </v>
          </cell>
        </row>
        <row r="2327">
          <cell r="B2327" t="str">
            <v>SEE NETWORK</v>
          </cell>
        </row>
        <row r="2328">
          <cell r="B2328" t="str">
            <v>SEE TOUR</v>
          </cell>
        </row>
        <row r="2329">
          <cell r="B2329" t="str">
            <v>SEEMANN-REISEN</v>
          </cell>
        </row>
        <row r="2330">
          <cell r="B2330" t="str">
            <v xml:space="preserve">SELECTA CARS </v>
          </cell>
        </row>
        <row r="2331">
          <cell r="B2331" t="str">
            <v>SELECTAIR-PONCIN-CLEBANT 
(AGENCE DE BOUILLON)</v>
          </cell>
        </row>
        <row r="2332">
          <cell r="B2332" t="str">
            <v>SELECTOUR AFAT</v>
          </cell>
        </row>
        <row r="2333">
          <cell r="B2333" t="str">
            <v>SELECTOUR BLEU EVENTS</v>
          </cell>
        </row>
        <row r="2334">
          <cell r="B2334" t="str">
            <v>SELECTOUR BLEU VOYAGES</v>
          </cell>
        </row>
        <row r="2335">
          <cell r="B2335" t="str">
            <v>SELENATOUR SOFIA</v>
          </cell>
        </row>
        <row r="2336">
          <cell r="B2336" t="str">
            <v>SELF VOYAGES - SCOLTOURS</v>
          </cell>
        </row>
        <row r="2337">
          <cell r="B2337" t="str">
            <v>SEMBAT VOYAGES</v>
          </cell>
        </row>
        <row r="2338">
          <cell r="B2338" t="str">
            <v>SENDAS</v>
          </cell>
        </row>
        <row r="2339">
          <cell r="B2339" t="str">
            <v>SENDAS EUROPA</v>
          </cell>
        </row>
        <row r="2340">
          <cell r="B2340" t="str">
            <v>SENIORS GOLFEURS DE BOURGOGNE ET DE FRANCHE-COMTÉ (SG BFC)</v>
          </cell>
        </row>
        <row r="2341">
          <cell r="B2341" t="str">
            <v>SERBOTEL</v>
          </cell>
        </row>
        <row r="2342">
          <cell r="B2342" t="str">
            <v>SERVI VUELO</v>
          </cell>
        </row>
        <row r="2343">
          <cell r="B2343" t="str">
            <v>SERVICE-REISEN GIESSEN</v>
          </cell>
        </row>
        <row r="2344">
          <cell r="B2344" t="str">
            <v>SEVENTH HEAVEN TOURS &amp; TRAVELS LLP</v>
          </cell>
        </row>
        <row r="2345">
          <cell r="B2345" t="str">
            <v>SHARED SERVICES</v>
          </cell>
        </row>
        <row r="2346">
          <cell r="B2346" t="str">
            <v>SHEARINGS HOLIDAYS</v>
          </cell>
        </row>
        <row r="2347">
          <cell r="B2347" t="str">
            <v>SHONE TOURS</v>
          </cell>
        </row>
        <row r="2348">
          <cell r="B2348" t="str">
            <v>SHOPPING EVASION</v>
          </cell>
        </row>
        <row r="2349">
          <cell r="B2349" t="str">
            <v>SIGL-REISEN GMBH</v>
          </cell>
        </row>
        <row r="2350">
          <cell r="B2350" t="str">
            <v xml:space="preserve">SIGO - SPECIAL TOURS </v>
          </cell>
        </row>
        <row r="2351">
          <cell r="B2351" t="str">
            <v>SIMONIN Sophie</v>
          </cell>
        </row>
        <row r="2352">
          <cell r="B2352" t="str">
            <v>SIMPLE TRAVEL</v>
          </cell>
        </row>
        <row r="2353">
          <cell r="B2353" t="str">
            <v>SIMPLON VOYAGES</v>
          </cell>
        </row>
        <row r="2354">
          <cell r="B2354" t="str">
            <v>SISSITOUR VOYAGES</v>
          </cell>
        </row>
        <row r="2355">
          <cell r="B2355" t="str">
            <v>SKEDADDLE</v>
          </cell>
        </row>
        <row r="2356">
          <cell r="B2356" t="str">
            <v>SKYLINE EVENTS</v>
          </cell>
        </row>
        <row r="2357">
          <cell r="B2357" t="str">
            <v>SLA S.A</v>
          </cell>
        </row>
        <row r="2358">
          <cell r="B2358" t="str">
            <v>SM EVENTS</v>
          </cell>
        </row>
        <row r="2359">
          <cell r="B2359" t="str">
            <v>SNCF RESEAU - INFRALOG NATIONAL</v>
          </cell>
        </row>
        <row r="2360">
          <cell r="B2360" t="str">
            <v>SOARING CHINA SA</v>
          </cell>
        </row>
        <row r="2361">
          <cell r="B2361" t="str">
            <v>SODEXO SANTÉ MÉDICO SOCIAL</v>
          </cell>
        </row>
        <row r="2362">
          <cell r="B2362" t="str">
            <v>SOFIANE VOYAGES</v>
          </cell>
        </row>
        <row r="2363">
          <cell r="B2363" t="str">
            <v>SOFIATOURS</v>
          </cell>
        </row>
        <row r="2364">
          <cell r="B2364" t="str">
            <v>SOL I MUNTAYA</v>
          </cell>
        </row>
        <row r="2365">
          <cell r="B2365" t="str">
            <v>SOLEIL D'AUTOMNE - ANDELNANS</v>
          </cell>
        </row>
        <row r="2366">
          <cell r="B2366" t="str">
            <v>SOLEIL D'AUTOMNE - ERNOLSHEIM-BRUCHE</v>
          </cell>
        </row>
        <row r="2367">
          <cell r="B2367" t="str">
            <v>SOLEIL D'AUTOMNE - LA RACINEUSE</v>
          </cell>
        </row>
        <row r="2368">
          <cell r="B2368" t="str">
            <v>SOLOTOUR</v>
          </cell>
        </row>
        <row r="2369">
          <cell r="B2369" t="str">
            <v xml:space="preserve">SOM DE PONENT </v>
          </cell>
        </row>
        <row r="2370">
          <cell r="B2370" t="str">
            <v>SONG HAN TRADING &amp; TOURIST CO., LTD</v>
          </cell>
        </row>
        <row r="2371">
          <cell r="B2371" t="str">
            <v>SOP EVENTS</v>
          </cell>
        </row>
        <row r="2372">
          <cell r="B2372" t="str">
            <v>SPAR MIT! REISEN</v>
          </cell>
        </row>
        <row r="2373">
          <cell r="B2373" t="str">
            <v>SPARTNER</v>
          </cell>
        </row>
        <row r="2374">
          <cell r="B2374" t="str">
            <v>SPECIAL OLYMPICS FRANCE</v>
          </cell>
        </row>
        <row r="2375">
          <cell r="B2375" t="str">
            <v>SPECIAL TRIP</v>
          </cell>
        </row>
        <row r="2376">
          <cell r="B2376" t="str">
            <v>SPERLUETTE</v>
          </cell>
        </row>
        <row r="2377">
          <cell r="B2377" t="str">
            <v>SPORTING CLUB NOYELLOIS</v>
          </cell>
        </row>
        <row r="2378">
          <cell r="B2378" t="str">
            <v>SPORTING CLUB DE GRETZ TOURNAN</v>
          </cell>
        </row>
        <row r="2379">
          <cell r="B2379" t="str">
            <v>ST. THOMAS TDF GMBH</v>
          </cell>
        </row>
        <row r="2380">
          <cell r="B2380" t="str">
            <v>ST. THOMAS TDF GMBH - TOBETOUR OÜ</v>
          </cell>
        </row>
        <row r="2381">
          <cell r="B2381" t="str">
            <v>STADE LAURENTIN RUGBY</v>
          </cell>
        </row>
        <row r="2382">
          <cell r="B2382" t="str">
            <v>STADIUM 360</v>
          </cell>
        </row>
        <row r="2383">
          <cell r="B2383" t="str">
            <v xml:space="preserve">STADTLER REISEBÜRO </v>
          </cell>
        </row>
        <row r="2384">
          <cell r="B2384" t="str">
            <v>STARLING TRAVEL</v>
          </cell>
        </row>
        <row r="2385">
          <cell r="B2385" t="str">
            <v>STAROSTWO POWIATOWE W NYSIE</v>
          </cell>
        </row>
        <row r="2386">
          <cell r="B2386" t="str">
            <v>STARSHIP</v>
          </cell>
        </row>
        <row r="2387">
          <cell r="B2387" t="str">
            <v>STARTSEITE - EDELLINE CAR REISEN</v>
          </cell>
        </row>
        <row r="2388">
          <cell r="B2388" t="str">
            <v>STARWART THEATRE PRODUCTIONS LTD.</v>
          </cell>
        </row>
        <row r="2389">
          <cell r="B2389" t="str">
            <v>STAT VIAGGI</v>
          </cell>
        </row>
        <row r="2390">
          <cell r="B2390" t="str">
            <v>STAY FOR LONG</v>
          </cell>
        </row>
        <row r="2391">
          <cell r="B2391" t="str">
            <v>STAYCATION</v>
          </cell>
        </row>
        <row r="2392">
          <cell r="B2392" t="str">
            <v>STELLANOVA - FRANCE BY MARINA</v>
          </cell>
        </row>
        <row r="2393">
          <cell r="B2393" t="str">
            <v>STEN TRAVEL</v>
          </cell>
        </row>
        <row r="2394">
          <cell r="B2394" t="str">
            <v>STI SERVICIOS TURISTICOS INTEGRALES</v>
          </cell>
        </row>
        <row r="2395">
          <cell r="B2395" t="str">
            <v>STOWARZYSZENIE MAŻORETEK TAMBURMAJOREK I CHEERLEADEREK POLSKICH</v>
          </cell>
        </row>
        <row r="2396">
          <cell r="B2396" t="str">
            <v>STN-HOTELVERMITTLUNG GMBH</v>
          </cell>
        </row>
        <row r="2397">
          <cell r="B2397" t="str">
            <v>STRAUSSREISEN</v>
          </cell>
        </row>
        <row r="2398">
          <cell r="B2398" t="str">
            <v>STRIEBIG SA</v>
          </cell>
        </row>
        <row r="2399">
          <cell r="B2399" t="str">
            <v>STUDIOSUS</v>
          </cell>
        </row>
        <row r="2400">
          <cell r="B2400" t="str">
            <v>STUTTGARTER KULTURFAHRTEN</v>
          </cell>
        </row>
        <row r="2401">
          <cell r="B2401" t="str">
            <v>SUCCES DES STIM</v>
          </cell>
        </row>
        <row r="2402">
          <cell r="B2402" t="str">
            <v>SUCCÈS VOYAGE PARIS</v>
          </cell>
        </row>
        <row r="2403">
          <cell r="B2403" t="str">
            <v>SUCCESS TOURS</v>
          </cell>
        </row>
        <row r="2404">
          <cell r="B2404" t="str">
            <v>SUD EVASION</v>
          </cell>
        </row>
        <row r="2405">
          <cell r="B2405" t="str">
            <v>SUD FRANCE</v>
          </cell>
        </row>
        <row r="2406">
          <cell r="B2406" t="str">
            <v>SUITE VOYAGE</v>
          </cell>
        </row>
        <row r="2407">
          <cell r="B2407" t="str">
            <v>SUN HOLIDAY TOURS</v>
          </cell>
        </row>
        <row r="2408">
          <cell r="B2408" t="str">
            <v>SUNDGAU VOYAGES</v>
          </cell>
        </row>
        <row r="2409">
          <cell r="B2409" t="str">
            <v>SUNDIO / SUNWEB</v>
          </cell>
        </row>
        <row r="2410">
          <cell r="B2410" t="str">
            <v>SUNHOTELS</v>
          </cell>
        </row>
        <row r="2411">
          <cell r="B2411" t="str">
            <v>SUNSET VOYAGES</v>
          </cell>
        </row>
        <row r="2412">
          <cell r="B2412" t="str">
            <v>SUP AGRO MONTPELLIER</v>
          </cell>
        </row>
        <row r="2413">
          <cell r="B2413" t="str">
            <v>SUR LES HAUTEURS</v>
          </cell>
        </row>
        <row r="2414">
          <cell r="B2414" t="str">
            <v>SURFING CHARENTES</v>
          </cell>
        </row>
        <row r="2415">
          <cell r="B2415" t="str">
            <v xml:space="preserve">SV TRAVEL </v>
          </cell>
        </row>
        <row r="2416">
          <cell r="B2416" t="str">
            <v>SVP TOURS</v>
          </cell>
        </row>
        <row r="2417">
          <cell r="B2417" t="str">
            <v>TA DMC PORTUGAL</v>
          </cell>
        </row>
        <row r="2418">
          <cell r="B2418" t="str">
            <v>TA TRAVEL</v>
          </cell>
        </row>
        <row r="2419">
          <cell r="B2419" t="str">
            <v>TAB TRANSFERS &amp; ACTIVITIES BANK</v>
          </cell>
        </row>
        <row r="2420">
          <cell r="B2420" t="str">
            <v>TABBAGH TRAVEL SERVICE</v>
          </cell>
        </row>
        <row r="2421">
          <cell r="B2421" t="str">
            <v>TABBY TOURS SP Z O O</v>
          </cell>
        </row>
        <row r="2422">
          <cell r="B2422" t="str">
            <v>TAG</v>
          </cell>
        </row>
        <row r="2423">
          <cell r="B2423" t="str">
            <v>TAKE MEMORIES TRAVEL DESIGN</v>
          </cell>
        </row>
        <row r="2424">
          <cell r="B2424" t="str">
            <v>TALOC STÉPHANE</v>
          </cell>
        </row>
        <row r="2425">
          <cell r="B2425" t="str">
            <v>TAMALOU GYMLOISIRS</v>
          </cell>
        </row>
        <row r="2426">
          <cell r="B2426" t="str">
            <v xml:space="preserve">TAMARIND GLOBAL SERVCIES </v>
          </cell>
        </row>
        <row r="2427">
          <cell r="B2427" t="str">
            <v>TAMITRIP</v>
          </cell>
        </row>
        <row r="2428">
          <cell r="B2428" t="str">
            <v>TBP BESKIDVISION SP. J. I. KACZMARCZYK</v>
          </cell>
        </row>
        <row r="2429">
          <cell r="B2429" t="str">
            <v>TCG TOURISM B.V.</v>
          </cell>
        </row>
        <row r="2430">
          <cell r="B2430" t="str">
            <v>TDF S1 LTD - NUMÉRO D'ENTREPRISE : 13494209</v>
          </cell>
        </row>
        <row r="2431">
          <cell r="B2431" t="str">
            <v>TEAM MACADAM’S COWBOYS</v>
          </cell>
        </row>
        <row r="2432">
          <cell r="B2432" t="str">
            <v>TEAM SQUARE</v>
          </cell>
        </row>
        <row r="2433">
          <cell r="B2433" t="str">
            <v>TEE STYLE CO., LTD.</v>
          </cell>
        </row>
        <row r="2434">
          <cell r="B2434" t="str">
            <v xml:space="preserve">TEISSIER VOYAGES THOMAS COOK VOYAGES </v>
          </cell>
        </row>
        <row r="2435">
          <cell r="B2435" t="str">
            <v>TEMAREISER A/S</v>
          </cell>
        </row>
        <row r="2436">
          <cell r="B2436" t="str">
            <v>TENNIS CLUB NOYELLOIS</v>
          </cell>
        </row>
        <row r="2437">
          <cell r="B2437" t="str">
            <v>TENNIS DE TABLE ET BADMINTON ST MARTIN</v>
          </cell>
        </row>
        <row r="2438">
          <cell r="B2438" t="str">
            <v>TERALIS</v>
          </cell>
        </row>
        <row r="2439">
          <cell r="B2439" t="str">
            <v>TERPSICHORE</v>
          </cell>
        </row>
        <row r="2440">
          <cell r="B2440" t="str">
            <v>TERRA BOTANICA</v>
          </cell>
        </row>
        <row r="2441">
          <cell r="B2441" t="str">
            <v>TERRA TOUR SP. Z.O.O.</v>
          </cell>
        </row>
        <row r="2442">
          <cell r="B2442" t="str">
            <v>TERRES D'AVENTURE</v>
          </cell>
        </row>
        <row r="2443">
          <cell r="B2443" t="str">
            <v>TERRE DE RUNNING</v>
          </cell>
        </row>
        <row r="2444">
          <cell r="B2444" t="str">
            <v>TF1 PRODUCTION</v>
          </cell>
        </row>
        <row r="2445">
          <cell r="B2445" t="str">
            <v>TFHB</v>
          </cell>
        </row>
        <row r="2446">
          <cell r="B2446" t="str">
            <v>THE ALBATROSS TRAVEL GROUP</v>
          </cell>
        </row>
        <row r="2447">
          <cell r="B2447" t="str">
            <v>THE GROUP COMPANY</v>
          </cell>
        </row>
        <row r="2448">
          <cell r="B2448" t="str">
            <v>THE INTERNATIONAL KITCHEN</v>
          </cell>
        </row>
        <row r="2449">
          <cell r="B2449" t="str">
            <v>THE ONE VIAGGI</v>
          </cell>
        </row>
        <row r="2450">
          <cell r="B2450" t="str">
            <v>THE REAL FRANCE</v>
          </cell>
        </row>
        <row r="2451">
          <cell r="B2451" t="str">
            <v>THE TRAVEL COMPANY GMBH</v>
          </cell>
        </row>
        <row r="2452">
          <cell r="B2452" t="str">
            <v>THE TRAVEL CORPORATION</v>
          </cell>
        </row>
        <row r="2453">
          <cell r="B2453" t="str">
            <v>THE VIMY FOUNDATION</v>
          </cell>
        </row>
        <row r="2454">
          <cell r="B2454" t="str">
            <v>THEATRE ONYX</v>
          </cell>
        </row>
        <row r="2455">
          <cell r="B2455" t="str">
            <v>THEATRE NUIT</v>
          </cell>
        </row>
        <row r="2456">
          <cell r="B2456" t="str">
            <v>THEMATICBOX</v>
          </cell>
        </row>
        <row r="2457">
          <cell r="B2457" t="str">
            <v>THIONVILLE BASKET CLUB</v>
          </cell>
        </row>
        <row r="2458">
          <cell r="B2458" t="str">
            <v>THOMAS COOK</v>
          </cell>
        </row>
        <row r="2459">
          <cell r="B2459" t="str">
            <v>THOMAS COOK - VOYAGES RUBAN BLEU</v>
          </cell>
        </row>
        <row r="2460">
          <cell r="B2460" t="str">
            <v>THOMAS COOK BELGIUM NV</v>
          </cell>
        </row>
        <row r="2461">
          <cell r="B2461" t="str">
            <v>THOMAS COOK INDIA LTS</v>
          </cell>
        </row>
        <row r="2462">
          <cell r="B2462" t="str">
            <v>THOMAS COOK OPERA</v>
          </cell>
        </row>
        <row r="2463">
          <cell r="B2463" t="str">
            <v>THOMASSONNE.DK</v>
          </cell>
        </row>
        <row r="2464">
          <cell r="B2464" t="str">
            <v>THOMSON BIKE TOURS</v>
          </cell>
        </row>
        <row r="2465">
          <cell r="B2465" t="str">
            <v>TIR SPORTIF DU HAUT-JURA</v>
          </cell>
        </row>
        <row r="2466">
          <cell r="B2466" t="str">
            <v>TIRAWA</v>
          </cell>
        </row>
        <row r="2467">
          <cell r="B2467" t="str">
            <v>TONGA TRAVEL</v>
          </cell>
        </row>
        <row r="2468">
          <cell r="B2468" t="str">
            <v>TOP GROUP EXPRESS</v>
          </cell>
        </row>
        <row r="2469">
          <cell r="B2469" t="str">
            <v>TOPOCENTER</v>
          </cell>
        </row>
        <row r="2470">
          <cell r="B2470" t="str">
            <v>TORRES</v>
          </cell>
        </row>
        <row r="2471">
          <cell r="B2471" t="str">
            <v>TOUJOURS  AGENZIA VIAGGI &amp; TOUR OPERATOR</v>
          </cell>
        </row>
        <row r="2472">
          <cell r="B2472" t="str">
            <v>TOUR DE LA MIRABELLE</v>
          </cell>
        </row>
        <row r="2473">
          <cell r="B2473" t="str">
            <v>TOUR DELICE</v>
          </cell>
        </row>
        <row r="2474">
          <cell r="B2474" t="str">
            <v>TOUR DI MEDICI</v>
          </cell>
        </row>
        <row r="2475">
          <cell r="B2475" t="str">
            <v>TOUR STORY</v>
          </cell>
        </row>
        <row r="2476">
          <cell r="B2476" t="str">
            <v>TOUREA SPORTS</v>
          </cell>
        </row>
        <row r="2477">
          <cell r="B2477" t="str">
            <v>TOUREN SERVICE FRANCE SAS
(SIÈGE)</v>
          </cell>
        </row>
        <row r="2478">
          <cell r="B2478" t="str">
            <v>TOUREN SERVICE SCHWEDA GMBH</v>
          </cell>
        </row>
        <row r="2479">
          <cell r="B2479" t="str">
            <v>TOURICO HOLIDAYS</v>
          </cell>
        </row>
        <row r="2480">
          <cell r="B2480" t="str">
            <v>TOURISME &amp; VOYAGES SEYFRITZ</v>
          </cell>
        </row>
        <row r="2481">
          <cell r="B2481" t="str">
            <v xml:space="preserve">TOURISME ET CONFORT S.A. </v>
          </cell>
        </row>
        <row r="2482">
          <cell r="B2482" t="str">
            <v>TOURISME ET LOISIRS</v>
          </cell>
        </row>
        <row r="2483">
          <cell r="B2483" t="str">
            <v>TOURISME NÉODOMIEN</v>
          </cell>
        </row>
        <row r="2484">
          <cell r="B2484" t="str">
            <v>TOURKRAFT</v>
          </cell>
        </row>
        <row r="2485">
          <cell r="B2485" t="str">
            <v>TOURS FRANCE</v>
          </cell>
        </row>
        <row r="2486">
          <cell r="B2486" t="str">
            <v>TOURTRANS-VOYAGE</v>
          </cell>
        </row>
        <row r="2487">
          <cell r="B2487" t="str">
            <v>TPS COMBES &amp; FILS</v>
          </cell>
        </row>
        <row r="2488">
          <cell r="B2488" t="str">
            <v>TRACOIN</v>
          </cell>
        </row>
        <row r="2489">
          <cell r="B2489" t="str">
            <v>TRADITIONAL TOURS</v>
          </cell>
        </row>
        <row r="2490">
          <cell r="B2490" t="str">
            <v>TRAINING &amp; SPORT TEAM</v>
          </cell>
        </row>
        <row r="2491">
          <cell r="B2491" t="str">
            <v xml:space="preserve">TRANSAT TOURS CANADA </v>
          </cell>
        </row>
        <row r="2492">
          <cell r="B2492" t="str">
            <v xml:space="preserve">TRANSCAR (DIZIER J) </v>
          </cell>
        </row>
        <row r="2493">
          <cell r="B2493" t="str">
            <v>TRANSDEV ALSACE</v>
          </cell>
        </row>
        <row r="2494">
          <cell r="B2494" t="str">
            <v>TRANSEL HOLIDAYS</v>
          </cell>
        </row>
        <row r="2495">
          <cell r="B2495" t="str">
            <v>TRANSEURO TOURS</v>
          </cell>
        </row>
        <row r="2496">
          <cell r="B2496" t="str">
            <v>TRANSGLOBE</v>
          </cell>
        </row>
        <row r="2497">
          <cell r="B2497" t="str">
            <v>TRANSPORTS LACOMBE</v>
          </cell>
        </row>
        <row r="2498">
          <cell r="B2498" t="str">
            <v>TRANSPORT T</v>
          </cell>
        </row>
        <row r="2499">
          <cell r="B2499" t="str">
            <v>TRANSPORTS LEGRAND</v>
          </cell>
        </row>
        <row r="2500">
          <cell r="B2500" t="str">
            <v>TRANSVAL (AUGEREAU AUTOCARS)</v>
          </cell>
        </row>
        <row r="2501">
          <cell r="B2501" t="str">
            <v>TRAVEL AGENCY FEERIE</v>
          </cell>
        </row>
        <row r="2502">
          <cell r="B2502" t="str">
            <v>TRAVEL AGENDA</v>
          </cell>
        </row>
        <row r="2503">
          <cell r="B2503" t="str">
            <v>TRAVEL CORPORATION ASIA</v>
          </cell>
        </row>
        <row r="2504">
          <cell r="B2504" t="str">
            <v>TRAVEL EUROPE PL SP. Z.O.O.</v>
          </cell>
        </row>
        <row r="2505">
          <cell r="B2505" t="str">
            <v>TRAVEL GRUPOS</v>
          </cell>
        </row>
        <row r="2506">
          <cell r="B2506" t="str">
            <v>TRAVEL HOLIDAYS LTD</v>
          </cell>
        </row>
        <row r="2507">
          <cell r="B2507" t="str">
            <v>TRAVEL INVENTIVE</v>
          </cell>
        </row>
        <row r="2508">
          <cell r="B2508" t="str">
            <v>TRAVEL MAKERS</v>
          </cell>
        </row>
        <row r="2509">
          <cell r="B2509" t="str">
            <v>TRAVEL ONE PORTUGAL</v>
          </cell>
        </row>
        <row r="2510">
          <cell r="B2510" t="str">
            <v>TRAVEL PLANET FRANCE</v>
          </cell>
        </row>
        <row r="2511">
          <cell r="B2511" t="str">
            <v>TRAVEL PLUS</v>
          </cell>
        </row>
        <row r="2512">
          <cell r="B2512" t="str">
            <v>TRAVEL QUALITY - DMC</v>
          </cell>
        </row>
        <row r="2513">
          <cell r="B2513" t="str">
            <v>TRAVEL SERVICE EUPEN (TSE)</v>
          </cell>
        </row>
        <row r="2514">
          <cell r="B2514" t="str">
            <v>TRAVEL STUDIO INC.</v>
          </cell>
        </row>
        <row r="2515">
          <cell r="B2515" t="str">
            <v>TRAVEL TECHNOLOGY SERVICES</v>
          </cell>
        </row>
        <row r="2516">
          <cell r="B2516" t="str">
            <v>TRAVEL ZONE</v>
          </cell>
        </row>
        <row r="2517">
          <cell r="B2517" t="str">
            <v>TRAVELDEAL BV</v>
          </cell>
        </row>
        <row r="2518">
          <cell r="B2518" t="str">
            <v>TRAVEL-GROUPES – SOLEYRIS</v>
          </cell>
        </row>
        <row r="2519">
          <cell r="B2519" t="str">
            <v>TRAVELHOME</v>
          </cell>
        </row>
        <row r="2520">
          <cell r="B2520" t="str">
            <v>TRAVELLER</v>
          </cell>
        </row>
        <row r="2521">
          <cell r="B2521" t="str">
            <v>TRAVELMARKET-24</v>
          </cell>
        </row>
        <row r="2522">
          <cell r="B2522" t="str">
            <v>TRAVELS IN STYLE</v>
          </cell>
        </row>
        <row r="2523">
          <cell r="B2523" t="str">
            <v>TRAVELTINO</v>
          </cell>
        </row>
        <row r="2524">
          <cell r="B2524" t="str">
            <v>TRAVLLR</v>
          </cell>
        </row>
        <row r="2525">
          <cell r="B2525" t="str">
            <v>TREIZE VOYAGES</v>
          </cell>
        </row>
        <row r="2526">
          <cell r="B2526" t="str">
            <v>TREK TRAVEL</v>
          </cell>
        </row>
        <row r="2527">
          <cell r="B2527" t="str">
            <v xml:space="preserve">TREN D'OLOT </v>
          </cell>
        </row>
        <row r="2528">
          <cell r="B2528" t="str">
            <v>TRÉSOR FILMS</v>
          </cell>
        </row>
        <row r="2529">
          <cell r="B2529" t="str">
            <v>TRIANGLE CLUB VOYAGES</v>
          </cell>
        </row>
        <row r="2530">
          <cell r="B2530" t="str">
            <v>TRIP BAKERY</v>
          </cell>
        </row>
        <row r="2531">
          <cell r="B2531" t="str">
            <v>TRIP TRUP</v>
          </cell>
        </row>
        <row r="2532">
          <cell r="B2532" t="str">
            <v>TRISTAR TURISMO</v>
          </cell>
        </row>
        <row r="2533">
          <cell r="B2533" t="str">
            <v>TRITRAVEL INCOMING ESPAGNE</v>
          </cell>
        </row>
        <row r="2534">
          <cell r="B2534" t="str">
            <v>TROPHEE DU PARTAGE</v>
          </cell>
        </row>
        <row r="2535">
          <cell r="B2535" t="str">
            <v>TROPHEE MASSE CONCOURS DES CREATEURS D'EMOTIONS</v>
          </cell>
        </row>
        <row r="2536">
          <cell r="B2536" t="str">
            <v>TROPHEE TABLES ET SAVEURS DE BRETAGNE</v>
          </cell>
        </row>
        <row r="2537">
          <cell r="B2537" t="str">
            <v>TUI</v>
          </cell>
        </row>
        <row r="2538">
          <cell r="B2538" t="str">
            <v xml:space="preserve">TUI DEUTSCHANLAND </v>
          </cell>
        </row>
        <row r="2539">
          <cell r="B2539" t="str">
            <v xml:space="preserve">TUI DEUTSCHLAND </v>
          </cell>
        </row>
        <row r="2540">
          <cell r="B2540" t="str">
            <v>TUI FERIENHAUS / WOLTERS REISEN GMBH</v>
          </cell>
        </row>
        <row r="2541">
          <cell r="B2541" t="str">
            <v>TUI NEDERLAND N.V.</v>
          </cell>
        </row>
        <row r="2542">
          <cell r="B2542" t="str">
            <v>TUI REISECENTER</v>
          </cell>
        </row>
        <row r="2543">
          <cell r="B2543" t="str">
            <v>TUI SPAIN</v>
          </cell>
        </row>
        <row r="2544">
          <cell r="B2544" t="str">
            <v>TUI UKRAINE</v>
          </cell>
        </row>
        <row r="2545">
          <cell r="B2545" t="str">
            <v>TUMLARE</v>
          </cell>
        </row>
        <row r="2546">
          <cell r="B2546" t="str">
            <v>TUMLARE CORPORATION</v>
          </cell>
        </row>
        <row r="2547">
          <cell r="B2547" t="str">
            <v>TURENNE AMITIES</v>
          </cell>
        </row>
        <row r="2548">
          <cell r="B2548" t="str">
            <v>TURISMO FRANCÊS</v>
          </cell>
        </row>
        <row r="2549">
          <cell r="B2549" t="str">
            <v>TURLUX TRAVEL CONSULTING - PORTUGAL</v>
          </cell>
        </row>
        <row r="2550">
          <cell r="B2550" t="str">
            <v xml:space="preserve">TZAUT TOURISME </v>
          </cell>
        </row>
        <row r="2551">
          <cell r="B2551" t="str">
            <v>UDSP 58 (Union Dép. des Sapeurs-Pompiers de la Nièvre)</v>
          </cell>
        </row>
        <row r="2552">
          <cell r="B2552" t="str">
            <v>UDSP 65 (Union Dép. des Sapeurs-Pompiers des Hautes-Pyrénées)</v>
          </cell>
        </row>
        <row r="2553">
          <cell r="B2553" t="str">
            <v>UDSP 974 (Union Dép. des Sapeurs-Pompiers de La Réunion)</v>
          </cell>
        </row>
        <row r="2554">
          <cell r="B2554" t="str">
            <v>UDSP 976 (Union Dép. des Sapeurs-Pompiers de Mayotte)</v>
          </cell>
        </row>
        <row r="2555">
          <cell r="B2555" t="str">
            <v>UGO AND PLAY</v>
          </cell>
        </row>
        <row r="2556">
          <cell r="B2556" t="str">
            <v>UGOFLY TRAVELS AND TOURS LTD</v>
          </cell>
        </row>
        <row r="2557">
          <cell r="B2557" t="str">
            <v>UGSEL DRÔME-ARDÈCHE</v>
          </cell>
        </row>
        <row r="2558">
          <cell r="B2558" t="str">
            <v>UGSEL PAS DE CALAIS</v>
          </cell>
        </row>
        <row r="2559">
          <cell r="B2559" t="str">
            <v>UGSEL PAYS DE LA LOIRE</v>
          </cell>
        </row>
        <row r="2560">
          <cell r="B2560" t="str">
            <v xml:space="preserve">UN MONDE BLEU - ROUTE MARINE </v>
          </cell>
        </row>
        <row r="2561">
          <cell r="B2561" t="str">
            <v>UNADF</v>
          </cell>
        </row>
        <row r="2562">
          <cell r="B2562" t="str">
            <v>UNAPEI ALPES PROVENCE</v>
          </cell>
        </row>
        <row r="2563">
          <cell r="B2563" t="str">
            <v>UNION DÉPARTEMENTALE DES RETRAITES FO</v>
          </cell>
        </row>
        <row r="2564">
          <cell r="B2564" t="str">
            <v>UNION DÉPARTEMENTALE DES SAPEURS POMPIERS LANDAIS</v>
          </cell>
        </row>
        <row r="2565">
          <cell r="B2565" t="str">
            <v>UNION SPORTIVE ENTRAIGUES XIII</v>
          </cell>
        </row>
        <row r="2566">
          <cell r="B2566" t="str">
            <v>UNION SPORTIVE TOUCYCOISE</v>
          </cell>
        </row>
        <row r="2567">
          <cell r="B2567" t="str">
            <v>UNIVERSAL JOURNEYS I PVT. LTD</v>
          </cell>
        </row>
        <row r="2568">
          <cell r="B2568" t="str">
            <v>UNIVERSITÉ DE LORRAINE - COLLEGIUM LMI</v>
          </cell>
        </row>
        <row r="2569">
          <cell r="B2569" t="str">
            <v>UNIVERSITÉ DE RENNES 1 - IUT DE LANNION</v>
          </cell>
        </row>
        <row r="2570">
          <cell r="B2570" t="str">
            <v xml:space="preserve">UNIVERSITÉ DU TEMPS LIBRE </v>
          </cell>
        </row>
        <row r="2571">
          <cell r="B2571" t="str">
            <v xml:space="preserve">UNIVERTOURS COSTA GROUP </v>
          </cell>
        </row>
        <row r="2572">
          <cell r="B2572" t="str">
            <v>UNO TOUR TAIWAN</v>
          </cell>
        </row>
        <row r="2573">
          <cell r="B2573" t="str">
            <v xml:space="preserve">UNRPA </v>
          </cell>
        </row>
        <row r="2574">
          <cell r="B2574" t="str">
            <v>UNSA ÉDUCATION</v>
          </cell>
        </row>
        <row r="2575">
          <cell r="B2575" t="str">
            <v xml:space="preserve">UNSS - Nantes </v>
          </cell>
        </row>
        <row r="2576">
          <cell r="B2576" t="str">
            <v>UNSS 89</v>
          </cell>
        </row>
        <row r="2577">
          <cell r="B2577" t="str">
            <v>UNSS DE L'YONNE</v>
          </cell>
        </row>
        <row r="2578">
          <cell r="B2578" t="str">
            <v>UNSS DE MEURTHE ET MOSELLE</v>
          </cell>
        </row>
        <row r="2579">
          <cell r="B2579" t="str">
            <v>UNSS DU PAS DE CALAIS</v>
          </cell>
        </row>
        <row r="2580">
          <cell r="B2580" t="str">
            <v>UNTERWEGS ZU KUNST UND KULTUR</v>
          </cell>
        </row>
        <row r="2581">
          <cell r="B2581" t="str">
            <v xml:space="preserve">URMETZ AUTOCARS </v>
          </cell>
        </row>
        <row r="2582">
          <cell r="B2582" t="str">
            <v>US CARCASSONNE XV</v>
          </cell>
        </row>
        <row r="2583">
          <cell r="B2583" t="str">
            <v>US COLOMIERS FOOTBALL</v>
          </cell>
        </row>
        <row r="2584">
          <cell r="B2584" t="str">
            <v>US DAX</v>
          </cell>
        </row>
        <row r="2585">
          <cell r="B2585" t="str">
            <v>US TALENCE ATHETISME</v>
          </cell>
        </row>
        <row r="2586">
          <cell r="B2586" t="str">
            <v>USCM</v>
          </cell>
        </row>
        <row r="2587">
          <cell r="B2587" t="str">
            <v>USI GYMNASTIQUE ISSOIRE</v>
          </cell>
        </row>
        <row r="2588">
          <cell r="B2588" t="str">
            <v>USO BEZONS</v>
          </cell>
        </row>
        <row r="2589">
          <cell r="B2589" t="str">
            <v>UTAZAS.INFO</v>
          </cell>
        </row>
        <row r="2590">
          <cell r="B2590" t="str">
            <v>VACANCES ACTIVES LINGUISTIQUES</v>
          </cell>
        </row>
        <row r="2591">
          <cell r="B2591" t="str">
            <v>VACANCES BLEUES EVASION</v>
          </cell>
        </row>
        <row r="2592">
          <cell r="B2592" t="str">
            <v>VACATION WORLDWIDE SRL</v>
          </cell>
        </row>
        <row r="2593">
          <cell r="B2593" t="str">
            <v>VALENCE ROMANS</v>
          </cell>
        </row>
        <row r="2594">
          <cell r="B2594" t="str">
            <v xml:space="preserve">VAN BOGGET JASPERS </v>
          </cell>
        </row>
        <row r="2595">
          <cell r="B2595" t="str">
            <v>VAN HOOREBEKE</v>
          </cell>
        </row>
        <row r="2596">
          <cell r="B2596" t="str">
            <v xml:space="preserve">VAN MULLEM &amp; ZN </v>
          </cell>
        </row>
        <row r="2597">
          <cell r="B2597" t="str">
            <v xml:space="preserve">VANOCK TRAVEL </v>
          </cell>
        </row>
        <row r="2598">
          <cell r="B2598" t="str">
            <v>VAP INCOMING</v>
          </cell>
        </row>
        <row r="2599">
          <cell r="B2599" t="str">
            <v>VÉLO CLUB COURTÉTELLE</v>
          </cell>
        </row>
        <row r="2600">
          <cell r="B2600" t="str">
            <v xml:space="preserve">VÉLO QUÉBEC VOYAGES </v>
          </cell>
        </row>
        <row r="2601">
          <cell r="B2601" t="str">
            <v>VELOCENE ADVENTURES LTD</v>
          </cell>
        </row>
        <row r="2602">
          <cell r="B2602" t="str">
            <v>VELORIZONS</v>
          </cell>
        </row>
        <row r="2603">
          <cell r="B2603" t="str">
            <v>VENET VOYAGES</v>
          </cell>
        </row>
        <row r="2604">
          <cell r="B2604" t="str">
            <v>VENUS TOURS</v>
          </cell>
        </row>
        <row r="2605">
          <cell r="B2605" t="str">
            <v>VERDE NATURA SRL</v>
          </cell>
        </row>
        <row r="2606">
          <cell r="B2606" t="str">
            <v>VERDIE VOYAGES AFAT</v>
          </cell>
        </row>
        <row r="2607">
          <cell r="B2607" t="str">
            <v>VERKEHRSBETRIEB WEBER GMBH</v>
          </cell>
        </row>
        <row r="2608">
          <cell r="B2608" t="str">
            <v>VERKEHRSBURO RUEFA GRAZ</v>
          </cell>
        </row>
        <row r="2609">
          <cell r="B2609" t="str">
            <v>VESENMAYER-BUSUNTERNEHMEN E.K</v>
          </cell>
        </row>
        <row r="2610">
          <cell r="B2610" t="str">
            <v>VIA TRAVEL</v>
          </cell>
        </row>
        <row r="2611">
          <cell r="B2611" t="str">
            <v>VIABELA VOYAGES</v>
          </cell>
        </row>
        <row r="2612">
          <cell r="B2612" t="str">
            <v>VIAC FAIRS</v>
          </cell>
        </row>
        <row r="2613">
          <cell r="B2613" t="str">
            <v>VIAGGI TUTTI A BORDO DI NIRO SRL</v>
          </cell>
        </row>
        <row r="2614">
          <cell r="B2614" t="str">
            <v>VIAJE EL CORTE INGLES</v>
          </cell>
        </row>
        <row r="2615">
          <cell r="B2615" t="str">
            <v>VIAJES AL SUR EXCURSIONES</v>
          </cell>
        </row>
        <row r="2616">
          <cell r="B2616" t="str">
            <v>VIAJES ALIGUER SA</v>
          </cell>
        </row>
        <row r="2617">
          <cell r="B2617" t="str">
            <v>VIAJES AMARELLE</v>
          </cell>
        </row>
        <row r="2618">
          <cell r="B2618" t="str">
            <v>VIAJES ANETO S.L.</v>
          </cell>
        </row>
        <row r="2619">
          <cell r="B2619" t="str">
            <v>VIAJES CON ESPANOLES</v>
          </cell>
        </row>
        <row r="2620">
          <cell r="B2620" t="str">
            <v>VIAJES CUM LAUDE S.L.</v>
          </cell>
        </row>
        <row r="2621">
          <cell r="B2621" t="str">
            <v>VIAJES EL CORTE INGLES</v>
          </cell>
        </row>
        <row r="2622">
          <cell r="B2622" t="str">
            <v>VIAJES GRAM</v>
          </cell>
        </row>
        <row r="2623">
          <cell r="B2623" t="str">
            <v>VIAJES INTERRÍAS</v>
          </cell>
        </row>
        <row r="2624">
          <cell r="B2624" t="str">
            <v>VIAJES JANEIRO</v>
          </cell>
        </row>
        <row r="2625">
          <cell r="B2625" t="str">
            <v>VIAJES MERCURIO S.A</v>
          </cell>
        </row>
        <row r="2626">
          <cell r="B2626" t="str">
            <v>VIAJES OLYMPA</v>
          </cell>
        </row>
        <row r="2627">
          <cell r="B2627" t="str">
            <v>VIAJES OLYMPIA - BAMBARA TRAVEL</v>
          </cell>
        </row>
        <row r="2628">
          <cell r="B2628" t="str">
            <v>VIAJES ORONS</v>
          </cell>
        </row>
        <row r="2629">
          <cell r="B2629" t="str">
            <v>VIAJES PARA TODOS</v>
          </cell>
        </row>
        <row r="2630">
          <cell r="B2630" t="str">
            <v>VIALORA / RENT-A-TENT</v>
          </cell>
        </row>
        <row r="2631">
          <cell r="B2631" t="str">
            <v>VIATGES PARETOURS S.A.</v>
          </cell>
        </row>
        <row r="2632">
          <cell r="B2632" t="str">
            <v>VIATGES SANT JULIA</v>
          </cell>
        </row>
        <row r="2633">
          <cell r="B2633" t="str">
            <v>VIATGES SNT ANDREU</v>
          </cell>
        </row>
        <row r="2634">
          <cell r="B2634" t="str">
            <v>VIATGES TEMPLETOURS, S.A</v>
          </cell>
        </row>
        <row r="2635">
          <cell r="B2635" t="str">
            <v>VIATGES TROBADA</v>
          </cell>
        </row>
        <row r="2636">
          <cell r="B2636" t="str">
            <v>VICTORIA TRAVEL… INCOMING EUROPE</v>
          </cell>
        </row>
        <row r="2637">
          <cell r="B2637" t="str">
            <v>VIDAL &amp; FILS SARL</v>
          </cell>
        </row>
        <row r="2638">
          <cell r="B2638" t="str">
            <v>VISA TOURS</v>
          </cell>
        </row>
        <row r="2639">
          <cell r="B2639" t="str">
            <v>VISHWA NIRMALA DHARMA - SAHAJA YOGA</v>
          </cell>
        </row>
        <row r="2640">
          <cell r="B2640" t="str">
            <v>VISITA TRAVEL</v>
          </cell>
        </row>
        <row r="2641">
          <cell r="B2641" t="str">
            <v xml:space="preserve">VISIT-OUEST </v>
          </cell>
        </row>
        <row r="2642">
          <cell r="B2642" t="str">
            <v>VISTANA</v>
          </cell>
        </row>
        <row r="2643">
          <cell r="B2643" t="str">
            <v>VITALAIRE</v>
          </cell>
        </row>
        <row r="2644">
          <cell r="B2644" t="str">
            <v xml:space="preserve">VIVRE EN VILLE </v>
          </cell>
        </row>
        <row r="2645">
          <cell r="B2645" t="str">
            <v>VOILÀ</v>
          </cell>
        </row>
        <row r="2646">
          <cell r="B2646" t="str">
            <v>VOIR &amp; DECOUVRIR PARIS</v>
          </cell>
        </row>
        <row r="2647">
          <cell r="B2647" t="str">
            <v>VOISNEAU</v>
          </cell>
        </row>
        <row r="2648">
          <cell r="B2648" t="str">
            <v>VOYAGE DEGREVE</v>
          </cell>
        </row>
        <row r="2649">
          <cell r="B2649" t="str">
            <v>VOYAGE DELAFOY</v>
          </cell>
        </row>
        <row r="2650">
          <cell r="B2650" t="str">
            <v>VOYAGE LEONARD</v>
          </cell>
        </row>
        <row r="2651">
          <cell r="B2651" t="str">
            <v>VOYAGE LEROY</v>
          </cell>
        </row>
        <row r="2652">
          <cell r="B2652" t="str">
            <v>VOYAGE MUYLAERT</v>
          </cell>
        </row>
        <row r="2653">
          <cell r="B2653" t="str">
            <v>VOYAGE PEETERS</v>
          </cell>
        </row>
        <row r="2654">
          <cell r="B2654" t="str">
            <v>VOYAGE PRIVE</v>
          </cell>
        </row>
        <row r="2655">
          <cell r="B2655" t="str">
            <v xml:space="preserve">VOYAGES ANGELINA </v>
          </cell>
        </row>
        <row r="2656">
          <cell r="B2656" t="str">
            <v xml:space="preserve">VOYAGES ATLAS CARS </v>
          </cell>
        </row>
        <row r="2657">
          <cell r="B2657" t="str">
            <v>VOYAGES BESSON</v>
          </cell>
        </row>
        <row r="2658">
          <cell r="B2658" t="str">
            <v>VOYAGES BOURMAUD</v>
          </cell>
        </row>
        <row r="2659">
          <cell r="B2659" t="str">
            <v>VOYAGES BRAUN</v>
          </cell>
        </row>
        <row r="2660">
          <cell r="B2660" t="str">
            <v>VOYAGES CATTEAU</v>
          </cell>
        </row>
        <row r="2661">
          <cell r="B2661" t="str">
            <v>VOYAGES CHARUEL</v>
          </cell>
        </row>
        <row r="2662">
          <cell r="B2662" t="str">
            <v>VOYAGES CHÈZE - ETOIL TOURS</v>
          </cell>
        </row>
        <row r="2663">
          <cell r="B2663" t="str">
            <v>VOYAGES D UN JOUR ET PLUS</v>
          </cell>
        </row>
        <row r="2664">
          <cell r="B2664" t="str">
            <v xml:space="preserve">VOYAGES DE COLNET </v>
          </cell>
        </row>
        <row r="2665">
          <cell r="B2665" t="str">
            <v>VOYAGES DEL-TOUR</v>
          </cell>
        </row>
        <row r="2666">
          <cell r="B2666" t="str">
            <v>VOYAGES ESPIAU TOURISME</v>
          </cell>
        </row>
        <row r="2667">
          <cell r="B2667" t="str">
            <v>VOYAGES ET ANIMATIONS ASBL</v>
          </cell>
        </row>
        <row r="2668">
          <cell r="B2668" t="str">
            <v>VOYAGES FOELL (GROUPE LK TOURS)</v>
          </cell>
        </row>
        <row r="2669">
          <cell r="B2669" t="str">
            <v>VOYAGES GOEDERT</v>
          </cell>
        </row>
        <row r="2670">
          <cell r="B2670" t="str">
            <v>VOYAGES HODEIGE</v>
          </cell>
        </row>
        <row r="2671">
          <cell r="B2671" t="str">
            <v>VOYAGES INGLARD</v>
          </cell>
        </row>
        <row r="2672">
          <cell r="B2672" t="str">
            <v>VOYAGES JEAN-LUC CARS</v>
          </cell>
        </row>
        <row r="2673">
          <cell r="B2673" t="str">
            <v>VOYAGES JEANNE D ARC - TRANSPORTS ANDESQUARD</v>
          </cell>
        </row>
        <row r="2674">
          <cell r="B2674" t="str">
            <v>VOYAGES JOLIMONTOIS</v>
          </cell>
        </row>
        <row r="2675">
          <cell r="B2675" t="str">
            <v>VOYAGES LAMBERT SWAAB S.A.</v>
          </cell>
        </row>
        <row r="2676">
          <cell r="B2676" t="str">
            <v>VOYAGES LAVALADE</v>
          </cell>
        </row>
        <row r="2677">
          <cell r="B2677" t="str">
            <v>VOYAGES LE MONNIER</v>
          </cell>
        </row>
        <row r="2678">
          <cell r="B2678" t="str">
            <v>VOYAGES LEONARD</v>
          </cell>
        </row>
        <row r="2679">
          <cell r="B2679" t="str">
            <v>VOYAGES LEROY SA - AGENCE DE MONS</v>
          </cell>
        </row>
        <row r="2680">
          <cell r="B2680" t="str">
            <v>VOYAGES MAUGER</v>
          </cell>
        </row>
        <row r="2681">
          <cell r="B2681" t="str">
            <v>VOYAGES MULLIE</v>
          </cell>
        </row>
        <row r="2682">
          <cell r="B2682" t="str">
            <v>VOYAGES OBJECTIF TERRE</v>
          </cell>
        </row>
        <row r="2683">
          <cell r="B2683" t="str">
            <v>VOYAGES PIETERS REIZEN</v>
          </cell>
        </row>
        <row r="2684">
          <cell r="B2684" t="str">
            <v>VOYAGES RICHOU</v>
          </cell>
        </row>
        <row r="2685">
          <cell r="B2685" t="str">
            <v>VOYAGES RIVE GAUCHE</v>
          </cell>
        </row>
        <row r="2686">
          <cell r="B2686" t="str">
            <v>VOYAGES ROUILLARD</v>
          </cell>
        </row>
        <row r="2687">
          <cell r="B2687" t="str">
            <v>VOYAGES SAT</v>
          </cell>
        </row>
        <row r="2688">
          <cell r="B2688" t="str">
            <v>VOYAGES SCHMITT</v>
          </cell>
        </row>
        <row r="2689">
          <cell r="B2689" t="str">
            <v>VOYAGES SERVICES PLUS</v>
          </cell>
        </row>
        <row r="2690">
          <cell r="B2690" t="str">
            <v>VOYAGES SODAG (GROUPE LK  TOURS)</v>
          </cell>
        </row>
        <row r="2691">
          <cell r="B2691" t="str">
            <v xml:space="preserve">VOYAGES STAR SPRL </v>
          </cell>
        </row>
        <row r="2692">
          <cell r="B2692" t="str">
            <v xml:space="preserve">VOYAGES TOUSSAINT </v>
          </cell>
        </row>
        <row r="2693">
          <cell r="B2693" t="str">
            <v>VOYAGES TRANSCAR</v>
          </cell>
        </row>
        <row r="2694">
          <cell r="B2694" t="str">
            <v>VOYAGES ZIMMERMANN</v>
          </cell>
        </row>
        <row r="2695">
          <cell r="B2695" t="str">
            <v>VOYAGEURS DU MONDE</v>
          </cell>
        </row>
        <row r="2696">
          <cell r="B2696" t="str">
            <v>VOYAGEXPERT</v>
          </cell>
        </row>
        <row r="2697">
          <cell r="B2697" t="str">
            <v>VPI TRAVEL</v>
          </cell>
        </row>
        <row r="2698">
          <cell r="B2698" t="str">
            <v>VPI TRAVEL.</v>
          </cell>
        </row>
        <row r="2699">
          <cell r="B2699" t="str">
            <v>VTO VOYAGES</v>
          </cell>
        </row>
        <row r="2700">
          <cell r="B2700" t="str">
            <v>VUAGNIAUX VOYAGES</v>
          </cell>
        </row>
        <row r="2701">
          <cell r="B2701" t="str">
            <v xml:space="preserve">WAASLANDIA AUTOBUSSEN </v>
          </cell>
        </row>
        <row r="2702">
          <cell r="B2702" t="str">
            <v>WACKERL TOUR BUS TRAVEL</v>
          </cell>
        </row>
        <row r="2703">
          <cell r="B2703" t="str">
            <v>WAMOS CIRCUITOS</v>
          </cell>
        </row>
        <row r="2704">
          <cell r="B2704" t="str">
            <v>WANUP</v>
          </cell>
        </row>
        <row r="2705">
          <cell r="B2705" t="str">
            <v>WE TRAVEL</v>
          </cell>
        </row>
        <row r="2706">
          <cell r="B2706" t="str">
            <v>WE TRAVEL DESIGNER</v>
          </cell>
        </row>
        <row r="2707">
          <cell r="B2707" t="str">
            <v>WEDAWAYS</v>
          </cell>
        </row>
        <row r="2708">
          <cell r="B2708" t="str">
            <v>WEDISCOVER</v>
          </cell>
        </row>
        <row r="2709">
          <cell r="B2709" t="str">
            <v>WEEKENDTOUR COFFRETS</v>
          </cell>
        </row>
        <row r="2710">
          <cell r="B2710" t="str">
            <v>WEIDEL TOURS &amp; DE DURME REIZEN</v>
          </cell>
        </row>
        <row r="2711">
          <cell r="B2711" t="str">
            <v>WELCOME TOURS SA</v>
          </cell>
        </row>
        <row r="2712">
          <cell r="B2712" t="str">
            <v xml:space="preserve">WERGIFOSSE </v>
          </cell>
        </row>
        <row r="2713">
          <cell r="B2713" t="str">
            <v>WIEGMANN BUSREISEN</v>
          </cell>
        </row>
        <row r="2714">
          <cell r="B2714" t="str">
            <v>WIKTORIA WALERIAŃCZYK PAWEŁ</v>
          </cell>
        </row>
        <row r="2715">
          <cell r="B2715" t="str">
            <v>WINE &amp; DINE TRAVELS</v>
          </cell>
        </row>
        <row r="2716">
          <cell r="B2716" t="str">
            <v>WIR SIND FRANKREICH/LA CORDEE REISEN…</v>
          </cell>
        </row>
        <row r="2717">
          <cell r="B2717" t="str">
            <v>WISH TO TRAVEL</v>
          </cell>
        </row>
        <row r="2718">
          <cell r="B2718" t="str">
            <v>WOLF REISEN</v>
          </cell>
        </row>
        <row r="2719">
          <cell r="B2719" t="str">
            <v>WOLFGANG BOKSCH CONCERTS</v>
          </cell>
        </row>
        <row r="2720">
          <cell r="B2720" t="str">
            <v>WOLLSCHLÄGER &amp; PARTNER GMBH</v>
          </cell>
        </row>
        <row r="2721">
          <cell r="B2721" t="str">
            <v>WOLTERS BUS-TOUREN GMBH</v>
          </cell>
        </row>
        <row r="2722">
          <cell r="B2722" t="str">
            <v>WOMAN - VERLAGSGRUPPE NEWS</v>
          </cell>
        </row>
        <row r="2723">
          <cell r="B2723" t="str">
            <v>WORLD 2 MEET</v>
          </cell>
        </row>
        <row r="2724">
          <cell r="B2724" t="str">
            <v>WORLD DISCOVERY</v>
          </cell>
        </row>
        <row r="2725">
          <cell r="B2725" t="str">
            <v>WORLD OF TRAVEL REISEBÜRO</v>
          </cell>
        </row>
        <row r="2726">
          <cell r="B2726" t="str">
            <v>WORLD SUN TRAVEL &amp; TRADE GMBH</v>
          </cell>
        </row>
        <row r="2727">
          <cell r="B2727" t="str">
            <v xml:space="preserve">WORLD WIDE TRAVELS </v>
          </cell>
        </row>
        <row r="2728">
          <cell r="B2728" t="str">
            <v xml:space="preserve">WORLD&amp;ALP DISCOVERY </v>
          </cell>
        </row>
        <row r="2729">
          <cell r="B2729" t="str">
            <v>WORLD2MEET</v>
          </cell>
        </row>
        <row r="2730">
          <cell r="B2730" t="str">
            <v>WORLDWIDE TRAVEL &amp; TOURISM</v>
          </cell>
        </row>
        <row r="2731">
          <cell r="B2731" t="str">
            <v>WORLDWIDE TRAVEL DESTINATION MANAGEMENT (WWTDM)</v>
          </cell>
        </row>
        <row r="2732">
          <cell r="B2732" t="str">
            <v>WORLDWIDEHOTEL LINK</v>
          </cell>
        </row>
        <row r="2733">
          <cell r="B2733" t="str">
            <v>WÖSTMANN TRAVEL GMBH</v>
          </cell>
        </row>
        <row r="2734">
          <cell r="B2734" t="str">
            <v>WOWCHER</v>
          </cell>
        </row>
        <row r="2735">
          <cell r="B2735" t="str">
            <v>WRIEDT-REISEN</v>
          </cell>
        </row>
        <row r="2736">
          <cell r="B2736" t="str">
            <v>WST TRAVEL LIMITED</v>
          </cell>
        </row>
        <row r="2737">
          <cell r="B2737" t="str">
            <v>WWSTAY</v>
          </cell>
        </row>
        <row r="2738">
          <cell r="B2738" t="str">
            <v>XIAMEN C&amp;D INTERNATIONAL TRAVEL SERVICE CO LTD</v>
          </cell>
        </row>
        <row r="2739">
          <cell r="B2739" t="str">
            <v>XL VIATGES / TRIP TRUP</v>
          </cell>
        </row>
        <row r="2740">
          <cell r="B2740" t="str">
            <v>YETI’S GRENOBLE ROLLER HOCKEY</v>
          </cell>
        </row>
        <row r="2741">
          <cell r="B2741" t="str">
            <v>YOGAM BELGIQUE ASBL</v>
          </cell>
        </row>
        <row r="2742">
          <cell r="B2742" t="str">
            <v>YONITOUR</v>
          </cell>
        </row>
        <row r="2743">
          <cell r="B2743" t="str">
            <v>YONNE TOURISME</v>
          </cell>
        </row>
        <row r="2744">
          <cell r="B2744" t="str">
            <v>YOUR TRAVEL EXPERIENCE</v>
          </cell>
        </row>
        <row r="2745">
          <cell r="B2745" t="str">
            <v>YOUTRAVEL</v>
          </cell>
        </row>
        <row r="2746">
          <cell r="B2746" t="str">
            <v>ZAKENHOTELS.NL</v>
          </cell>
        </row>
        <row r="2747">
          <cell r="B2747" t="str">
            <v>ZAPP TRAVEL</v>
          </cell>
        </row>
        <row r="2748">
          <cell r="B2748" t="str">
            <v>ZAPP TRAVEL INCOMING FRANCE</v>
          </cell>
        </row>
        <row r="2749">
          <cell r="B2749" t="str">
            <v xml:space="preserve">ZEIMERS A.G. </v>
          </cell>
        </row>
        <row r="2750">
          <cell r="B2750" t="str">
            <v>ZIK GRUPPENREISEN</v>
          </cell>
        </row>
        <row r="2751">
          <cell r="B2751" t="str">
            <v>ZIK GRUPPENREISEN EUROPA GMBH</v>
          </cell>
        </row>
        <row r="2752">
          <cell r="B2752" t="str">
            <v>ZILVEREN PASSER GROEP 23</v>
          </cell>
        </row>
        <row r="2753">
          <cell r="B2753" t="str">
            <v>ZILVEREN PASSER/MARKANT</v>
          </cell>
        </row>
        <row r="2754">
          <cell r="B2754" t="str">
            <v>ZIP TRAVEL GROUP</v>
          </cell>
        </row>
        <row r="2755">
          <cell r="B2755" t="str">
            <v xml:space="preserve">ZOB REISEBÜRO </v>
          </cell>
        </row>
        <row r="2756">
          <cell r="B2756" t="str">
            <v>ZUG VOGEL TOURISTIK</v>
          </cell>
        </row>
        <row r="2757">
          <cell r="B2757" t="str">
            <v>ZUGOTOUR</v>
          </cell>
        </row>
        <row r="2758">
          <cell r="B2758" t="str">
            <v>1&amp;1 TRAVEL</v>
          </cell>
        </row>
        <row r="2759">
          <cell r="B2759" t="str">
            <v>123 VOYAGES</v>
          </cell>
        </row>
        <row r="2760">
          <cell r="B2760" t="str">
            <v>1AVISTA REISEN</v>
          </cell>
        </row>
        <row r="2761">
          <cell r="B2761" t="str">
            <v>2CV LEGENDE ORGANISATION</v>
          </cell>
        </row>
        <row r="2762">
          <cell r="B2762" t="str">
            <v>365 NIGHTS</v>
          </cell>
        </row>
        <row r="2763">
          <cell r="B2763" t="str">
            <v>3M</v>
          </cell>
        </row>
        <row r="2764">
          <cell r="B2764" t="str">
            <v>6G VIATGES</v>
          </cell>
        </row>
        <row r="2765">
          <cell r="B2765" t="str">
            <v>7 PLUS TOUROPERATOR</v>
          </cell>
        </row>
        <row r="2766">
          <cell r="B2766" t="str">
            <v>7TH HEAVEN TOURS &amp; TRAVELS LLP</v>
          </cell>
        </row>
        <row r="2767">
          <cell r="B2767" t="str">
            <v>8INSPAIN</v>
          </cell>
        </row>
      </sheetData>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ctortosa@vp-i.fr"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3" Type="http://schemas.openxmlformats.org/officeDocument/2006/relationships/hyperlink" Target="mailto:cerise.nantes.saintherbalin.direction@exhore.fr" TargetMode="External"/><Relationship Id="rId18" Type="http://schemas.openxmlformats.org/officeDocument/2006/relationships/hyperlink" Target="mailto:marketing@exhore.fr" TargetMode="External"/><Relationship Id="rId26" Type="http://schemas.openxmlformats.org/officeDocument/2006/relationships/hyperlink" Target="mailto:cerise.lens@exhore.fr" TargetMode="External"/><Relationship Id="rId21" Type="http://schemas.openxmlformats.org/officeDocument/2006/relationships/hyperlink" Target="mailto:abelouard@exhore.fr" TargetMode="External"/><Relationship Id="rId34" Type="http://schemas.openxmlformats.org/officeDocument/2006/relationships/hyperlink" Target="mailto:cerise.nancy.direction@exhore.fr" TargetMode="External"/><Relationship Id="rId7" Type="http://schemas.openxmlformats.org/officeDocument/2006/relationships/hyperlink" Target="mailto:cerise.satisfaction@exhore.fr" TargetMode="External"/><Relationship Id="rId12" Type="http://schemas.openxmlformats.org/officeDocument/2006/relationships/hyperlink" Target="mailto:abelouard@exhore.fr" TargetMode="External"/><Relationship Id="rId17" Type="http://schemas.openxmlformats.org/officeDocument/2006/relationships/hyperlink" Target="mailto:compta3@exhore.fr" TargetMode="External"/><Relationship Id="rId25" Type="http://schemas.openxmlformats.org/officeDocument/2006/relationships/hyperlink" Target="mailto:cerise.chatou@exhore.fr" TargetMode="External"/><Relationship Id="rId33" Type="http://schemas.openxmlformats.org/officeDocument/2006/relationships/hyperlink" Target="mailto:cerise.luxeuil@exhore.fr" TargetMode="External"/><Relationship Id="rId38" Type="http://schemas.openxmlformats.org/officeDocument/2006/relationships/printerSettings" Target="../printerSettings/printerSettings3.bin"/><Relationship Id="rId2" Type="http://schemas.openxmlformats.org/officeDocument/2006/relationships/hyperlink" Target="mailto:cerise.bethune@yahoo.fr" TargetMode="External"/><Relationship Id="rId16" Type="http://schemas.openxmlformats.org/officeDocument/2006/relationships/hyperlink" Target="mailto:cerise.nantes.labeaujoire@exhore.fr" TargetMode="External"/><Relationship Id="rId20" Type="http://schemas.openxmlformats.org/officeDocument/2006/relationships/hyperlink" Target="mailto:reservations2.nantes@exhore.fr" TargetMode="External"/><Relationship Id="rId29" Type="http://schemas.openxmlformats.org/officeDocument/2006/relationships/hyperlink" Target="mailto:cerise.valence@exhore.fr" TargetMode="External"/><Relationship Id="rId1" Type="http://schemas.openxmlformats.org/officeDocument/2006/relationships/hyperlink" Target="mailto:chuchet@exhore.fr" TargetMode="External"/><Relationship Id="rId6" Type="http://schemas.openxmlformats.org/officeDocument/2006/relationships/hyperlink" Target="mailto:resa.cerise@exhore.fr" TargetMode="External"/><Relationship Id="rId11" Type="http://schemas.openxmlformats.org/officeDocument/2006/relationships/hyperlink" Target="mailto:chuchet@exhore.fr" TargetMode="External"/><Relationship Id="rId24" Type="http://schemas.openxmlformats.org/officeDocument/2006/relationships/hyperlink" Target="mailto:cerise.nantes.atlantis@exhore.fr" TargetMode="External"/><Relationship Id="rId32" Type="http://schemas.openxmlformats.org/officeDocument/2006/relationships/hyperlink" Target="mailto:cerise.lannion@exhore.fr" TargetMode="External"/><Relationship Id="rId37" Type="http://schemas.openxmlformats.org/officeDocument/2006/relationships/hyperlink" Target="mailto:cerise.toulouse@exhore.fr" TargetMode="External"/><Relationship Id="rId5" Type="http://schemas.openxmlformats.org/officeDocument/2006/relationships/hyperlink" Target="mailto:tboure@exhore.fr" TargetMode="External"/><Relationship Id="rId15" Type="http://schemas.openxmlformats.org/officeDocument/2006/relationships/hyperlink" Target="mailto:cerise.nantes.labeaujoire.direction@exhore.fr" TargetMode="External"/><Relationship Id="rId23" Type="http://schemas.openxmlformats.org/officeDocument/2006/relationships/hyperlink" Target="mailto:cerise.nantes.labeaujoire@exhore.fr" TargetMode="External"/><Relationship Id="rId28" Type="http://schemas.openxmlformats.org/officeDocument/2006/relationships/hyperlink" Target="mailto:cerise.royan@exhore.fr" TargetMode="External"/><Relationship Id="rId36" Type="http://schemas.openxmlformats.org/officeDocument/2006/relationships/hyperlink" Target="mailto:cerise.dax@exhore.fr" TargetMode="External"/><Relationship Id="rId10" Type="http://schemas.openxmlformats.org/officeDocument/2006/relationships/hyperlink" Target="mailto:recrutement.cerise@exhore.fr" TargetMode="External"/><Relationship Id="rId19" Type="http://schemas.openxmlformats.org/officeDocument/2006/relationships/hyperlink" Target="mailto:reservations1.nantes@exhore.fr" TargetMode="External"/><Relationship Id="rId31" Type="http://schemas.openxmlformats.org/officeDocument/2006/relationships/hyperlink" Target="mailto:cerise.carcassonne@exhore.fr" TargetMode="External"/><Relationship Id="rId4" Type="http://schemas.openxmlformats.org/officeDocument/2006/relationships/hyperlink" Target="mailto:yaure@exhore.fr" TargetMode="External"/><Relationship Id="rId9" Type="http://schemas.openxmlformats.org/officeDocument/2006/relationships/hyperlink" Target="mailto:admin@exhore.fr" TargetMode="External"/><Relationship Id="rId14" Type="http://schemas.openxmlformats.org/officeDocument/2006/relationships/hyperlink" Target="mailto:cerise.nantes.saintherblain@exhore.fr" TargetMode="External"/><Relationship Id="rId22" Type="http://schemas.openxmlformats.org/officeDocument/2006/relationships/hyperlink" Target="mailto:cerise.nantes.atlantis@exhore.fr" TargetMode="External"/><Relationship Id="rId27" Type="http://schemas.openxmlformats.org/officeDocument/2006/relationships/hyperlink" Target="mailto:cerise.nantes.labeaujoire@exhore.fr" TargetMode="External"/><Relationship Id="rId30" Type="http://schemas.openxmlformats.org/officeDocument/2006/relationships/hyperlink" Target="mailto:cerise.strasbourg@exhore.fr" TargetMode="External"/><Relationship Id="rId35" Type="http://schemas.openxmlformats.org/officeDocument/2006/relationships/hyperlink" Target="mailto:cerise.maisonslaffitte@exhore.fr" TargetMode="External"/><Relationship Id="rId8" Type="http://schemas.openxmlformats.org/officeDocument/2006/relationships/hyperlink" Target="https://portail-clients.ornis.com/" TargetMode="External"/><Relationship Id="rId3" Type="http://schemas.openxmlformats.org/officeDocument/2006/relationships/hyperlink" Target="mailto:cerise.nancy@exhore.f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A91B0-85D2-4C0D-BF75-7F94F9B1443B}">
  <sheetPr>
    <tabColor rgb="FF7030A0"/>
  </sheetPr>
  <dimension ref="A1:AG147"/>
  <sheetViews>
    <sheetView showGridLines="0" tabSelected="1" zoomScaleNormal="100" workbookViewId="0">
      <selection activeCell="N142" sqref="N142:X146"/>
    </sheetView>
  </sheetViews>
  <sheetFormatPr baseColWidth="10" defaultColWidth="0" defaultRowHeight="15" zeroHeight="1" x14ac:dyDescent="0.2"/>
  <cols>
    <col min="1" max="1" width="2.7109375" style="153" customWidth="1"/>
    <col min="2" max="2" width="0.5703125" style="153" customWidth="1"/>
    <col min="3" max="3" width="3.7109375" style="153" customWidth="1"/>
    <col min="4" max="24" width="5.7109375" style="153" customWidth="1"/>
    <col min="25" max="33" width="0" style="154" hidden="1"/>
    <col min="34" max="16384" width="11.42578125" style="154" hidden="1"/>
  </cols>
  <sheetData>
    <row r="1" spans="1:33" s="155" customFormat="1" ht="16.5" customHeight="1" x14ac:dyDescent="0.7">
      <c r="D1" s="159"/>
      <c r="E1" s="159"/>
      <c r="F1" s="159"/>
      <c r="G1" s="285" t="s">
        <v>286</v>
      </c>
      <c r="H1" s="286"/>
      <c r="I1" s="286"/>
      <c r="J1" s="286"/>
      <c r="K1" s="286"/>
      <c r="L1" s="286"/>
      <c r="M1" s="286"/>
      <c r="N1" s="286"/>
      <c r="O1" s="286"/>
      <c r="P1" s="286"/>
      <c r="Q1" s="286"/>
      <c r="R1" s="286"/>
      <c r="S1" s="286"/>
      <c r="T1" s="286"/>
      <c r="U1" s="287"/>
      <c r="V1" s="279" t="s">
        <v>295</v>
      </c>
      <c r="W1" s="280"/>
      <c r="X1" s="281"/>
    </row>
    <row r="2" spans="1:33" s="155" customFormat="1" ht="16.5" customHeight="1" thickBot="1" x14ac:dyDescent="0.75">
      <c r="D2" s="159"/>
      <c r="E2" s="159"/>
      <c r="F2" s="159"/>
      <c r="G2" s="285"/>
      <c r="H2" s="286"/>
      <c r="I2" s="286"/>
      <c r="J2" s="286"/>
      <c r="K2" s="286"/>
      <c r="L2" s="286"/>
      <c r="M2" s="286"/>
      <c r="N2" s="286"/>
      <c r="O2" s="286"/>
      <c r="P2" s="286"/>
      <c r="Q2" s="286"/>
      <c r="R2" s="286"/>
      <c r="S2" s="286"/>
      <c r="T2" s="286"/>
      <c r="U2" s="287"/>
      <c r="V2" s="282">
        <f ca="1">TODAY()</f>
        <v>45362</v>
      </c>
      <c r="W2" s="283"/>
      <c r="X2" s="284"/>
    </row>
    <row r="3" spans="1:33" s="156" customFormat="1" ht="15" customHeight="1" thickTop="1" x14ac:dyDescent="0.2">
      <c r="A3" s="160"/>
      <c r="B3" s="160"/>
      <c r="C3" s="160"/>
      <c r="D3" s="161"/>
      <c r="E3" s="161"/>
      <c r="F3" s="161"/>
      <c r="G3" s="288" t="s">
        <v>296</v>
      </c>
      <c r="H3" s="262"/>
      <c r="I3" s="262"/>
      <c r="J3" s="262"/>
      <c r="K3" s="262"/>
      <c r="L3" s="262"/>
      <c r="M3" s="262"/>
      <c r="N3" s="262"/>
      <c r="O3" s="262"/>
      <c r="P3" s="262"/>
      <c r="Q3" s="262"/>
      <c r="R3" s="262"/>
      <c r="S3" s="262"/>
      <c r="T3" s="262"/>
      <c r="U3" s="289"/>
      <c r="V3" s="290" t="s">
        <v>297</v>
      </c>
      <c r="W3" s="291"/>
      <c r="X3" s="181"/>
      <c r="Y3" s="178"/>
      <c r="Z3" s="178"/>
      <c r="AA3" s="178"/>
      <c r="AB3" s="178"/>
      <c r="AC3" s="178"/>
      <c r="AD3" s="178"/>
      <c r="AE3" s="178"/>
      <c r="AF3" s="178"/>
      <c r="AG3" s="178"/>
    </row>
    <row r="4" spans="1:33" s="156" customFormat="1" ht="7.5" customHeight="1" x14ac:dyDescent="0.2">
      <c r="A4" s="160"/>
      <c r="B4" s="160"/>
      <c r="C4" s="160"/>
      <c r="D4" s="161"/>
      <c r="E4" s="161"/>
      <c r="F4" s="161"/>
      <c r="G4" s="161"/>
      <c r="H4" s="161"/>
      <c r="I4" s="161"/>
      <c r="J4" s="164"/>
      <c r="K4" s="164"/>
      <c r="L4" s="164"/>
      <c r="M4" s="164"/>
      <c r="N4" s="164"/>
      <c r="O4" s="164"/>
      <c r="P4" s="164"/>
      <c r="Q4" s="164"/>
      <c r="R4" s="164"/>
      <c r="S4" s="164"/>
      <c r="T4" s="164"/>
      <c r="U4" s="164"/>
      <c r="V4" s="164"/>
      <c r="W4" s="164"/>
      <c r="X4" s="164"/>
    </row>
    <row r="5" spans="1:33" ht="10.5" customHeight="1" thickBot="1" x14ac:dyDescent="0.25">
      <c r="A5" s="299" t="s">
        <v>292</v>
      </c>
      <c r="B5" s="300"/>
      <c r="C5" s="300"/>
      <c r="D5" s="300"/>
      <c r="E5" s="300"/>
      <c r="F5" s="300"/>
      <c r="G5" s="300"/>
      <c r="H5" s="300"/>
      <c r="I5" s="300"/>
      <c r="J5" s="300"/>
      <c r="K5" s="301"/>
      <c r="L5" s="154"/>
      <c r="M5" s="299" t="s">
        <v>293</v>
      </c>
      <c r="N5" s="300"/>
      <c r="O5" s="300"/>
      <c r="P5" s="300"/>
      <c r="Q5" s="300"/>
      <c r="R5" s="301"/>
      <c r="S5" s="154"/>
      <c r="T5" s="299" t="s">
        <v>294</v>
      </c>
      <c r="U5" s="300"/>
      <c r="V5" s="300"/>
      <c r="W5" s="300"/>
      <c r="X5" s="301"/>
    </row>
    <row r="6" spans="1:33" ht="16.5" customHeight="1" thickTop="1" x14ac:dyDescent="0.2">
      <c r="A6" s="305"/>
      <c r="B6" s="306"/>
      <c r="C6" s="306"/>
      <c r="D6" s="306"/>
      <c r="E6" s="306"/>
      <c r="F6" s="306"/>
      <c r="G6" s="306"/>
      <c r="H6" s="306"/>
      <c r="I6" s="306"/>
      <c r="J6" s="306"/>
      <c r="K6" s="307"/>
      <c r="L6" s="154"/>
      <c r="M6" s="305"/>
      <c r="N6" s="306"/>
      <c r="O6" s="306"/>
      <c r="P6" s="306"/>
      <c r="Q6" s="306"/>
      <c r="R6" s="307"/>
      <c r="S6" s="154"/>
      <c r="T6" s="302"/>
      <c r="U6" s="303"/>
      <c r="V6" s="303"/>
      <c r="W6" s="303"/>
      <c r="X6" s="304"/>
    </row>
    <row r="7" spans="1:33" ht="5.25" customHeight="1" x14ac:dyDescent="0.2">
      <c r="A7" s="165"/>
      <c r="B7" s="165"/>
      <c r="C7" s="165"/>
      <c r="D7" s="165"/>
      <c r="E7" s="163"/>
      <c r="F7" s="163"/>
      <c r="G7" s="163"/>
      <c r="H7" s="163"/>
      <c r="I7" s="163"/>
      <c r="J7" s="161"/>
      <c r="K7" s="162"/>
      <c r="L7" s="162"/>
      <c r="M7" s="162"/>
      <c r="N7" s="154"/>
      <c r="O7" s="154"/>
      <c r="P7" s="162"/>
      <c r="Q7" s="162"/>
      <c r="R7" s="162"/>
      <c r="S7" s="162"/>
      <c r="T7" s="162"/>
      <c r="U7" s="162"/>
      <c r="V7" s="162"/>
      <c r="W7" s="162"/>
      <c r="X7" s="162"/>
    </row>
    <row r="8" spans="1:33" ht="10.5" customHeight="1" thickBot="1" x14ac:dyDescent="0.25">
      <c r="A8" s="299" t="s">
        <v>289</v>
      </c>
      <c r="B8" s="300"/>
      <c r="C8" s="300"/>
      <c r="D8" s="300"/>
      <c r="E8" s="300"/>
      <c r="F8" s="300"/>
      <c r="G8" s="300"/>
      <c r="H8" s="300"/>
      <c r="I8" s="300"/>
      <c r="J8" s="300"/>
      <c r="K8" s="301"/>
      <c r="L8" s="154"/>
      <c r="M8" s="299" t="s">
        <v>290</v>
      </c>
      <c r="N8" s="300"/>
      <c r="O8" s="300"/>
      <c r="P8" s="300"/>
      <c r="Q8" s="300"/>
      <c r="R8" s="300"/>
      <c r="S8" s="300"/>
      <c r="T8" s="300"/>
      <c r="U8" s="301"/>
      <c r="V8" s="167"/>
      <c r="W8" s="299" t="s">
        <v>291</v>
      </c>
      <c r="X8" s="301"/>
    </row>
    <row r="9" spans="1:33" s="165" customFormat="1" ht="16.5" customHeight="1" thickTop="1" x14ac:dyDescent="0.2">
      <c r="A9" s="296"/>
      <c r="B9" s="297"/>
      <c r="C9" s="297"/>
      <c r="D9" s="297"/>
      <c r="E9" s="297"/>
      <c r="F9" s="297"/>
      <c r="G9" s="297"/>
      <c r="H9" s="298"/>
      <c r="I9" s="172" t="s">
        <v>284</v>
      </c>
      <c r="J9" s="308" t="str">
        <f>IF((A9)="","","17:30")</f>
        <v/>
      </c>
      <c r="K9" s="309"/>
      <c r="M9" s="296"/>
      <c r="N9" s="297"/>
      <c r="O9" s="297"/>
      <c r="P9" s="297"/>
      <c r="Q9" s="297"/>
      <c r="R9" s="298"/>
      <c r="S9" s="172" t="s">
        <v>284</v>
      </c>
      <c r="T9" s="308" t="str">
        <f>IF((M9)="","","17:30")</f>
        <v/>
      </c>
      <c r="U9" s="309"/>
      <c r="W9" s="174">
        <f>M9-A9</f>
        <v>0</v>
      </c>
      <c r="X9" s="173" t="str">
        <f>IF((M9-A9)=1,"jour","jours")</f>
        <v>jours</v>
      </c>
    </row>
    <row r="10" spans="1:33" s="171" customFormat="1" ht="6" customHeight="1" x14ac:dyDescent="0.2">
      <c r="A10" s="169"/>
      <c r="B10" s="169"/>
      <c r="C10" s="169"/>
      <c r="D10" s="169"/>
      <c r="E10" s="169"/>
      <c r="F10" s="169"/>
      <c r="G10" s="169"/>
      <c r="H10" s="169"/>
      <c r="I10" s="169"/>
      <c r="J10" s="169"/>
      <c r="K10" s="169"/>
      <c r="L10" s="169"/>
      <c r="M10" s="169"/>
      <c r="N10" s="170"/>
      <c r="O10" s="166"/>
      <c r="P10" s="166"/>
      <c r="Q10" s="168"/>
      <c r="R10" s="165"/>
      <c r="S10" s="165"/>
      <c r="T10" s="165"/>
    </row>
    <row r="11" spans="1:33" s="179" customFormat="1" ht="18" customHeight="1" x14ac:dyDescent="0.2">
      <c r="B11" s="180"/>
      <c r="C11" s="264" t="s">
        <v>285</v>
      </c>
      <c r="D11" s="265"/>
      <c r="E11" s="265"/>
      <c r="F11" s="265"/>
      <c r="G11" s="265"/>
      <c r="H11" s="265"/>
      <c r="I11" s="265"/>
      <c r="J11" s="265"/>
      <c r="K11" s="265"/>
      <c r="L11" s="265"/>
      <c r="M11" s="265"/>
      <c r="N11" s="265"/>
      <c r="O11" s="265"/>
      <c r="P11" s="265"/>
      <c r="Q11" s="265"/>
      <c r="R11" s="266"/>
      <c r="S11" s="295" t="s">
        <v>287</v>
      </c>
      <c r="T11" s="295"/>
      <c r="U11" s="295"/>
      <c r="V11" s="292" t="s">
        <v>303</v>
      </c>
      <c r="W11" s="293"/>
      <c r="X11" s="294"/>
    </row>
    <row r="12" spans="1:33" s="171" customFormat="1" ht="7.5" customHeight="1" x14ac:dyDescent="0.2">
      <c r="A12" s="169"/>
      <c r="B12" s="169"/>
      <c r="C12" s="169"/>
      <c r="D12" s="169"/>
      <c r="E12" s="169"/>
      <c r="F12" s="169"/>
      <c r="G12" s="169"/>
      <c r="H12" s="169"/>
      <c r="I12" s="169"/>
      <c r="J12" s="169"/>
      <c r="K12" s="169"/>
      <c r="L12" s="169"/>
      <c r="M12" s="169"/>
      <c r="N12" s="170"/>
      <c r="O12" s="166"/>
      <c r="P12" s="166"/>
      <c r="Q12" s="168"/>
      <c r="R12" s="165"/>
      <c r="S12" s="165"/>
      <c r="T12" s="165"/>
    </row>
    <row r="13" spans="1:33" s="157" customFormat="1" ht="22.5" customHeight="1" x14ac:dyDescent="0.2">
      <c r="A13" s="310" t="s">
        <v>301</v>
      </c>
      <c r="B13" s="175"/>
      <c r="C13" s="267" t="s">
        <v>345</v>
      </c>
      <c r="D13" s="268"/>
      <c r="E13" s="268"/>
      <c r="F13" s="268"/>
      <c r="G13" s="268"/>
      <c r="H13" s="268"/>
      <c r="I13" s="268"/>
      <c r="J13" s="268"/>
      <c r="K13" s="268"/>
      <c r="L13" s="268"/>
      <c r="M13" s="275" t="s">
        <v>307</v>
      </c>
      <c r="N13" s="275"/>
      <c r="O13" s="276"/>
      <c r="P13" s="274"/>
      <c r="Q13" s="274"/>
      <c r="R13" s="274"/>
      <c r="S13" s="277">
        <v>1</v>
      </c>
      <c r="T13" s="277"/>
      <c r="U13" s="277"/>
      <c r="V13" s="278"/>
      <c r="W13" s="278"/>
      <c r="X13" s="278"/>
    </row>
    <row r="14" spans="1:33" s="157" customFormat="1" ht="22.5" customHeight="1" x14ac:dyDescent="0.2">
      <c r="A14" s="310"/>
      <c r="B14" s="175"/>
      <c r="C14" s="267" t="s">
        <v>306</v>
      </c>
      <c r="D14" s="268"/>
      <c r="E14" s="268"/>
      <c r="F14" s="268"/>
      <c r="G14" s="268"/>
      <c r="H14" s="268"/>
      <c r="I14" s="268"/>
      <c r="J14" s="268"/>
      <c r="K14" s="268"/>
      <c r="L14" s="268"/>
      <c r="M14" s="268"/>
      <c r="N14" s="268"/>
      <c r="O14" s="269"/>
      <c r="P14" s="274"/>
      <c r="Q14" s="274"/>
      <c r="R14" s="274"/>
      <c r="S14" s="277">
        <v>1</v>
      </c>
      <c r="T14" s="277"/>
      <c r="U14" s="277"/>
      <c r="V14" s="278"/>
      <c r="W14" s="278"/>
      <c r="X14" s="278"/>
    </row>
    <row r="15" spans="1:33" s="157" customFormat="1" ht="22.5" customHeight="1" x14ac:dyDescent="0.2">
      <c r="A15" s="310"/>
      <c r="B15" s="175"/>
      <c r="C15" s="267" t="s">
        <v>308</v>
      </c>
      <c r="D15" s="268"/>
      <c r="E15" s="268"/>
      <c r="F15" s="268"/>
      <c r="G15" s="268"/>
      <c r="H15" s="268"/>
      <c r="I15" s="268"/>
      <c r="J15" s="268"/>
      <c r="K15" s="268"/>
      <c r="L15" s="312" t="s">
        <v>344</v>
      </c>
      <c r="M15" s="312"/>
      <c r="N15" s="312"/>
      <c r="O15" s="313"/>
      <c r="P15" s="274"/>
      <c r="Q15" s="274"/>
      <c r="R15" s="274"/>
      <c r="S15" s="277">
        <v>2</v>
      </c>
      <c r="T15" s="277"/>
      <c r="U15" s="277"/>
      <c r="V15" s="278"/>
      <c r="W15" s="278"/>
      <c r="X15" s="278"/>
    </row>
    <row r="16" spans="1:33" s="157" customFormat="1" ht="22.5" customHeight="1" x14ac:dyDescent="0.2">
      <c r="A16" s="310"/>
      <c r="B16" s="175"/>
      <c r="C16" s="267" t="s">
        <v>309</v>
      </c>
      <c r="D16" s="268"/>
      <c r="E16" s="268"/>
      <c r="F16" s="268"/>
      <c r="G16" s="268"/>
      <c r="H16" s="268"/>
      <c r="I16" s="268"/>
      <c r="J16" s="268"/>
      <c r="K16" s="268"/>
      <c r="L16" s="314"/>
      <c r="M16" s="314"/>
      <c r="N16" s="314"/>
      <c r="O16" s="315"/>
      <c r="P16" s="274"/>
      <c r="Q16" s="274"/>
      <c r="R16" s="274"/>
      <c r="S16" s="277">
        <v>3</v>
      </c>
      <c r="T16" s="277"/>
      <c r="U16" s="277"/>
      <c r="V16" s="278"/>
      <c r="W16" s="278"/>
      <c r="X16" s="278"/>
      <c r="Y16" s="209"/>
    </row>
    <row r="17" spans="1:24" s="157" customFormat="1" ht="22.5" customHeight="1" x14ac:dyDescent="0.2">
      <c r="A17" s="310"/>
      <c r="B17" s="175"/>
      <c r="C17" s="267" t="s">
        <v>310</v>
      </c>
      <c r="D17" s="268"/>
      <c r="E17" s="268"/>
      <c r="F17" s="268"/>
      <c r="G17" s="268"/>
      <c r="H17" s="268"/>
      <c r="I17" s="268"/>
      <c r="J17" s="268"/>
      <c r="K17" s="268"/>
      <c r="L17" s="316"/>
      <c r="M17" s="316"/>
      <c r="N17" s="316"/>
      <c r="O17" s="317"/>
      <c r="P17" s="274"/>
      <c r="Q17" s="274"/>
      <c r="R17" s="274"/>
      <c r="S17" s="277">
        <v>1</v>
      </c>
      <c r="T17" s="277"/>
      <c r="U17" s="277"/>
      <c r="V17" s="278"/>
      <c r="W17" s="278"/>
      <c r="X17" s="278"/>
    </row>
    <row r="18" spans="1:24" s="171" customFormat="1" ht="7.5" customHeight="1" x14ac:dyDescent="0.2">
      <c r="A18" s="169"/>
      <c r="B18" s="169"/>
      <c r="C18" s="169"/>
      <c r="D18" s="169"/>
      <c r="E18" s="169"/>
      <c r="F18" s="169"/>
      <c r="G18" s="169"/>
      <c r="H18" s="169"/>
      <c r="I18" s="169"/>
      <c r="J18" s="169"/>
      <c r="K18" s="169"/>
      <c r="L18" s="169"/>
      <c r="M18" s="169"/>
      <c r="N18" s="170"/>
      <c r="O18" s="166"/>
      <c r="P18" s="166"/>
      <c r="Q18" s="168"/>
      <c r="R18" s="165"/>
      <c r="S18" s="165"/>
      <c r="T18" s="165"/>
    </row>
    <row r="19" spans="1:24" s="157" customFormat="1" ht="22.5" customHeight="1" x14ac:dyDescent="0.2">
      <c r="A19" s="310" t="s">
        <v>298</v>
      </c>
      <c r="B19" s="270"/>
      <c r="C19" s="267" t="s">
        <v>416</v>
      </c>
      <c r="D19" s="268"/>
      <c r="E19" s="268"/>
      <c r="F19" s="268"/>
      <c r="G19" s="268"/>
      <c r="H19" s="268"/>
      <c r="I19" s="268"/>
      <c r="J19" s="268"/>
      <c r="K19" s="268"/>
      <c r="L19" s="268"/>
      <c r="M19" s="268"/>
      <c r="N19" s="268"/>
      <c r="O19" s="269"/>
      <c r="P19" s="274"/>
      <c r="Q19" s="274"/>
      <c r="R19" s="274"/>
      <c r="S19" s="277" t="s">
        <v>340</v>
      </c>
      <c r="T19" s="277"/>
      <c r="U19" s="277"/>
      <c r="V19" s="278"/>
      <c r="W19" s="278"/>
      <c r="X19" s="278"/>
    </row>
    <row r="20" spans="1:24" s="157" customFormat="1" ht="22.5" customHeight="1" x14ac:dyDescent="0.2">
      <c r="A20" s="310"/>
      <c r="B20" s="270"/>
      <c r="C20" s="267" t="s">
        <v>419</v>
      </c>
      <c r="D20" s="268"/>
      <c r="E20" s="268"/>
      <c r="F20" s="268"/>
      <c r="G20" s="268"/>
      <c r="H20" s="268"/>
      <c r="I20" s="268"/>
      <c r="J20" s="268"/>
      <c r="K20" s="268"/>
      <c r="L20" s="268"/>
      <c r="M20" s="268"/>
      <c r="N20" s="268"/>
      <c r="O20" s="269"/>
      <c r="P20" s="274"/>
      <c r="Q20" s="274"/>
      <c r="R20" s="274"/>
      <c r="S20" s="277">
        <v>10</v>
      </c>
      <c r="T20" s="277"/>
      <c r="U20" s="277"/>
      <c r="V20" s="278"/>
      <c r="W20" s="278"/>
      <c r="X20" s="278"/>
    </row>
    <row r="21" spans="1:24" s="157" customFormat="1" ht="22.5" customHeight="1" x14ac:dyDescent="0.2">
      <c r="A21" s="310"/>
      <c r="B21" s="270"/>
      <c r="C21" s="267" t="s">
        <v>311</v>
      </c>
      <c r="D21" s="268"/>
      <c r="E21" s="268"/>
      <c r="F21" s="268"/>
      <c r="G21" s="268"/>
      <c r="H21" s="268"/>
      <c r="I21" s="268"/>
      <c r="J21" s="268"/>
      <c r="K21" s="268"/>
      <c r="L21" s="268"/>
      <c r="M21" s="268"/>
      <c r="N21" s="268"/>
      <c r="O21" s="269"/>
      <c r="P21" s="271"/>
      <c r="Q21" s="272"/>
      <c r="R21" s="273"/>
      <c r="S21" s="277">
        <v>20</v>
      </c>
      <c r="T21" s="277"/>
      <c r="U21" s="277"/>
      <c r="V21" s="278"/>
      <c r="W21" s="278"/>
      <c r="X21" s="278"/>
    </row>
    <row r="22" spans="1:24" ht="22.5" customHeight="1" x14ac:dyDescent="0.2">
      <c r="A22" s="310"/>
      <c r="B22" s="270"/>
      <c r="C22" s="267" t="s">
        <v>305</v>
      </c>
      <c r="D22" s="268"/>
      <c r="E22" s="268"/>
      <c r="F22" s="268"/>
      <c r="G22" s="268"/>
      <c r="H22" s="268"/>
      <c r="I22" s="268"/>
      <c r="J22" s="268"/>
      <c r="K22" s="268"/>
      <c r="L22" s="268"/>
      <c r="M22" s="268"/>
      <c r="N22" s="268"/>
      <c r="O22" s="269"/>
      <c r="P22" s="274"/>
      <c r="Q22" s="274"/>
      <c r="R22" s="274"/>
      <c r="S22" s="277">
        <v>10</v>
      </c>
      <c r="T22" s="277"/>
      <c r="U22" s="277"/>
      <c r="V22" s="278"/>
      <c r="W22" s="278"/>
      <c r="X22" s="278"/>
    </row>
    <row r="23" spans="1:24" s="157" customFormat="1" ht="22.5" customHeight="1" x14ac:dyDescent="0.2">
      <c r="A23" s="310"/>
      <c r="B23" s="270"/>
      <c r="C23" s="267" t="s">
        <v>312</v>
      </c>
      <c r="D23" s="268"/>
      <c r="E23" s="268"/>
      <c r="F23" s="268"/>
      <c r="G23" s="268"/>
      <c r="H23" s="268"/>
      <c r="I23" s="268"/>
      <c r="J23" s="268"/>
      <c r="K23" s="268"/>
      <c r="L23" s="268"/>
      <c r="M23" s="268"/>
      <c r="N23" s="268"/>
      <c r="O23" s="269"/>
      <c r="P23" s="274"/>
      <c r="Q23" s="274"/>
      <c r="R23" s="274"/>
      <c r="S23" s="277">
        <v>8</v>
      </c>
      <c r="T23" s="277"/>
      <c r="U23" s="277"/>
      <c r="V23" s="278"/>
      <c r="W23" s="278"/>
      <c r="X23" s="278"/>
    </row>
    <row r="24" spans="1:24" s="157" customFormat="1" ht="22.5" customHeight="1" x14ac:dyDescent="0.2">
      <c r="A24" s="310"/>
      <c r="B24" s="270"/>
      <c r="C24" s="267" t="s">
        <v>334</v>
      </c>
      <c r="D24" s="268"/>
      <c r="E24" s="268"/>
      <c r="F24" s="268"/>
      <c r="G24" s="268"/>
      <c r="H24" s="268"/>
      <c r="I24" s="268"/>
      <c r="J24" s="268"/>
      <c r="K24" s="268"/>
      <c r="L24" s="268"/>
      <c r="M24" s="268"/>
      <c r="N24" s="268"/>
      <c r="O24" s="269"/>
      <c r="P24" s="274"/>
      <c r="Q24" s="274"/>
      <c r="R24" s="274"/>
      <c r="S24" s="277">
        <v>10</v>
      </c>
      <c r="T24" s="277"/>
      <c r="U24" s="277"/>
      <c r="V24" s="278"/>
      <c r="W24" s="278"/>
      <c r="X24" s="278"/>
    </row>
    <row r="25" spans="1:24" s="171" customFormat="1" ht="7.5" customHeight="1" x14ac:dyDescent="0.2">
      <c r="A25" s="169"/>
      <c r="B25" s="169"/>
      <c r="C25" s="169"/>
      <c r="D25" s="169"/>
      <c r="E25" s="169"/>
      <c r="F25" s="169"/>
      <c r="G25" s="169"/>
      <c r="H25" s="169"/>
      <c r="I25" s="169"/>
      <c r="J25" s="169"/>
      <c r="K25" s="169"/>
      <c r="L25" s="169"/>
      <c r="M25" s="169"/>
      <c r="N25" s="170"/>
      <c r="O25" s="166"/>
      <c r="P25" s="166"/>
      <c r="Q25" s="168"/>
      <c r="R25" s="165"/>
      <c r="S25" s="165"/>
      <c r="T25" s="165"/>
    </row>
    <row r="26" spans="1:24" s="158" customFormat="1" ht="21" customHeight="1" x14ac:dyDescent="0.2">
      <c r="A26" s="310" t="s">
        <v>299</v>
      </c>
      <c r="B26" s="176"/>
      <c r="C26" s="267" t="s">
        <v>332</v>
      </c>
      <c r="D26" s="268"/>
      <c r="E26" s="268"/>
      <c r="F26" s="268"/>
      <c r="G26" s="268"/>
      <c r="H26" s="268"/>
      <c r="I26" s="268"/>
      <c r="J26" s="268"/>
      <c r="K26" s="268"/>
      <c r="L26" s="268"/>
      <c r="M26" s="268"/>
      <c r="N26" s="268"/>
      <c r="O26" s="269"/>
      <c r="P26" s="274"/>
      <c r="Q26" s="274"/>
      <c r="R26" s="274"/>
      <c r="S26" s="277" t="s">
        <v>341</v>
      </c>
      <c r="T26" s="277"/>
      <c r="U26" s="277"/>
      <c r="V26" s="278"/>
      <c r="W26" s="278"/>
      <c r="X26" s="278"/>
    </row>
    <row r="27" spans="1:24" s="158" customFormat="1" ht="21" customHeight="1" x14ac:dyDescent="0.2">
      <c r="A27" s="310"/>
      <c r="B27" s="176"/>
      <c r="C27" s="267" t="s">
        <v>313</v>
      </c>
      <c r="D27" s="268"/>
      <c r="E27" s="268"/>
      <c r="F27" s="268"/>
      <c r="G27" s="268"/>
      <c r="H27" s="268"/>
      <c r="I27" s="268"/>
      <c r="J27" s="268"/>
      <c r="K27" s="268"/>
      <c r="L27" s="268"/>
      <c r="M27" s="268"/>
      <c r="N27" s="268"/>
      <c r="O27" s="269"/>
      <c r="P27" s="274"/>
      <c r="Q27" s="274"/>
      <c r="R27" s="274"/>
      <c r="S27" s="277" t="s">
        <v>342</v>
      </c>
      <c r="T27" s="277"/>
      <c r="U27" s="277"/>
      <c r="V27" s="278"/>
      <c r="W27" s="278"/>
      <c r="X27" s="278"/>
    </row>
    <row r="28" spans="1:24" s="158" customFormat="1" ht="21" customHeight="1" x14ac:dyDescent="0.2">
      <c r="A28" s="310"/>
      <c r="B28" s="176"/>
      <c r="C28" s="267" t="s">
        <v>333</v>
      </c>
      <c r="D28" s="268"/>
      <c r="E28" s="268"/>
      <c r="F28" s="268"/>
      <c r="G28" s="268"/>
      <c r="H28" s="268"/>
      <c r="I28" s="268"/>
      <c r="J28" s="268"/>
      <c r="K28" s="268"/>
      <c r="L28" s="268"/>
      <c r="M28" s="268"/>
      <c r="N28" s="268"/>
      <c r="O28" s="269"/>
      <c r="P28" s="274"/>
      <c r="Q28" s="274"/>
      <c r="R28" s="274"/>
      <c r="S28" s="277" t="s">
        <v>342</v>
      </c>
      <c r="T28" s="277"/>
      <c r="U28" s="277"/>
      <c r="V28" s="278"/>
      <c r="W28" s="278"/>
      <c r="X28" s="278"/>
    </row>
    <row r="29" spans="1:24" s="158" customFormat="1" ht="21" customHeight="1" x14ac:dyDescent="0.2">
      <c r="A29" s="310"/>
      <c r="B29" s="176"/>
      <c r="C29" s="267" t="s">
        <v>314</v>
      </c>
      <c r="D29" s="268"/>
      <c r="E29" s="268"/>
      <c r="F29" s="268"/>
      <c r="G29" s="268"/>
      <c r="H29" s="268"/>
      <c r="I29" s="268"/>
      <c r="J29" s="268"/>
      <c r="K29" s="268"/>
      <c r="L29" s="268"/>
      <c r="M29" s="268"/>
      <c r="N29" s="268"/>
      <c r="O29" s="269"/>
      <c r="P29" s="274"/>
      <c r="Q29" s="274"/>
      <c r="R29" s="274"/>
      <c r="S29" s="277">
        <v>736</v>
      </c>
      <c r="T29" s="277"/>
      <c r="U29" s="277"/>
      <c r="V29" s="278"/>
      <c r="W29" s="278"/>
      <c r="X29" s="278"/>
    </row>
    <row r="30" spans="1:24" s="157" customFormat="1" ht="21" customHeight="1" x14ac:dyDescent="0.2">
      <c r="A30" s="310"/>
      <c r="B30" s="176"/>
      <c r="C30" s="267" t="s">
        <v>315</v>
      </c>
      <c r="D30" s="268"/>
      <c r="E30" s="268"/>
      <c r="F30" s="268"/>
      <c r="G30" s="268"/>
      <c r="H30" s="268"/>
      <c r="I30" s="268"/>
      <c r="J30" s="268"/>
      <c r="K30" s="268"/>
      <c r="L30" s="268"/>
      <c r="M30" s="268"/>
      <c r="N30" s="268"/>
      <c r="O30" s="269"/>
      <c r="P30" s="274"/>
      <c r="Q30" s="274"/>
      <c r="R30" s="274"/>
      <c r="S30" s="277">
        <v>90</v>
      </c>
      <c r="T30" s="277"/>
      <c r="U30" s="277"/>
      <c r="V30" s="278"/>
      <c r="W30" s="278"/>
      <c r="X30" s="278"/>
    </row>
    <row r="31" spans="1:24" s="157" customFormat="1" ht="21" customHeight="1" x14ac:dyDescent="0.2">
      <c r="A31" s="310"/>
      <c r="B31" s="176"/>
      <c r="C31" s="267" t="s">
        <v>316</v>
      </c>
      <c r="D31" s="268"/>
      <c r="E31" s="268"/>
      <c r="F31" s="268"/>
      <c r="G31" s="268"/>
      <c r="H31" s="268"/>
      <c r="I31" s="268"/>
      <c r="J31" s="268"/>
      <c r="K31" s="268"/>
      <c r="L31" s="268"/>
      <c r="M31" s="268"/>
      <c r="N31" s="268"/>
      <c r="O31" s="269"/>
      <c r="P31" s="274"/>
      <c r="Q31" s="274"/>
      <c r="R31" s="274"/>
      <c r="S31" s="277">
        <v>61</v>
      </c>
      <c r="T31" s="277"/>
      <c r="U31" s="277"/>
      <c r="V31" s="278"/>
      <c r="W31" s="278"/>
      <c r="X31" s="278"/>
    </row>
    <row r="32" spans="1:24" s="157" customFormat="1" ht="21" customHeight="1" x14ac:dyDescent="0.2">
      <c r="A32" s="310"/>
      <c r="B32" s="176"/>
      <c r="C32" s="267" t="s">
        <v>317</v>
      </c>
      <c r="D32" s="268"/>
      <c r="E32" s="268"/>
      <c r="F32" s="268"/>
      <c r="G32" s="268"/>
      <c r="H32" s="268"/>
      <c r="I32" s="268"/>
      <c r="J32" s="268"/>
      <c r="K32" s="268"/>
      <c r="L32" s="268"/>
      <c r="M32" s="268"/>
      <c r="N32" s="268"/>
      <c r="O32" s="269"/>
      <c r="P32" s="274"/>
      <c r="Q32" s="274"/>
      <c r="R32" s="274"/>
      <c r="S32" s="277">
        <v>104</v>
      </c>
      <c r="T32" s="277"/>
      <c r="U32" s="277"/>
      <c r="V32" s="278"/>
      <c r="W32" s="278"/>
      <c r="X32" s="278"/>
    </row>
    <row r="33" spans="1:24" s="157" customFormat="1" ht="21" customHeight="1" x14ac:dyDescent="0.2">
      <c r="A33" s="310"/>
      <c r="B33" s="176"/>
      <c r="C33" s="267" t="s">
        <v>318</v>
      </c>
      <c r="D33" s="268"/>
      <c r="E33" s="268"/>
      <c r="F33" s="268"/>
      <c r="G33" s="268"/>
      <c r="H33" s="268"/>
      <c r="I33" s="268"/>
      <c r="J33" s="268"/>
      <c r="K33" s="268"/>
      <c r="L33" s="268"/>
      <c r="M33" s="268"/>
      <c r="N33" s="268"/>
      <c r="O33" s="269"/>
      <c r="P33" s="274"/>
      <c r="Q33" s="274"/>
      <c r="R33" s="274"/>
      <c r="S33" s="277">
        <v>12</v>
      </c>
      <c r="T33" s="277"/>
      <c r="U33" s="277"/>
      <c r="V33" s="278"/>
      <c r="W33" s="278"/>
      <c r="X33" s="278"/>
    </row>
    <row r="34" spans="1:24" ht="21" customHeight="1" x14ac:dyDescent="0.2">
      <c r="A34" s="310"/>
      <c r="C34" s="267" t="s">
        <v>319</v>
      </c>
      <c r="D34" s="268"/>
      <c r="E34" s="268"/>
      <c r="F34" s="268"/>
      <c r="G34" s="268"/>
      <c r="H34" s="268"/>
      <c r="I34" s="268"/>
      <c r="J34" s="268"/>
      <c r="K34" s="268"/>
      <c r="L34" s="268"/>
      <c r="M34" s="268"/>
      <c r="N34" s="268"/>
      <c r="O34" s="269"/>
      <c r="P34" s="274"/>
      <c r="Q34" s="274"/>
      <c r="R34" s="274"/>
      <c r="S34" s="277">
        <v>1</v>
      </c>
      <c r="T34" s="277"/>
      <c r="U34" s="277"/>
      <c r="V34" s="278"/>
      <c r="W34" s="278"/>
      <c r="X34" s="278"/>
    </row>
    <row r="35" spans="1:24" ht="21" customHeight="1" x14ac:dyDescent="0.2">
      <c r="A35" s="310"/>
      <c r="C35" s="267" t="s">
        <v>320</v>
      </c>
      <c r="D35" s="268"/>
      <c r="E35" s="268"/>
      <c r="F35" s="268"/>
      <c r="G35" s="268"/>
      <c r="H35" s="268"/>
      <c r="I35" s="268"/>
      <c r="J35" s="268"/>
      <c r="K35" s="268"/>
      <c r="L35" s="268"/>
      <c r="M35" s="268"/>
      <c r="N35" s="268"/>
      <c r="O35" s="269"/>
      <c r="P35" s="274"/>
      <c r="Q35" s="274"/>
      <c r="R35" s="274"/>
      <c r="S35" s="277">
        <v>1</v>
      </c>
      <c r="T35" s="277"/>
      <c r="U35" s="277"/>
      <c r="V35" s="278"/>
      <c r="W35" s="278"/>
      <c r="X35" s="278"/>
    </row>
    <row r="36" spans="1:24" s="157" customFormat="1" ht="21" customHeight="1" x14ac:dyDescent="0.2">
      <c r="A36" s="310"/>
      <c r="B36" s="176"/>
      <c r="C36" s="267" t="s">
        <v>335</v>
      </c>
      <c r="D36" s="268"/>
      <c r="E36" s="268"/>
      <c r="F36" s="268"/>
      <c r="G36" s="268"/>
      <c r="H36" s="268"/>
      <c r="I36" s="268"/>
      <c r="J36" s="268"/>
      <c r="K36" s="268"/>
      <c r="L36" s="268"/>
      <c r="M36" s="268"/>
      <c r="N36" s="268"/>
      <c r="O36" s="269"/>
      <c r="P36" s="274"/>
      <c r="Q36" s="274"/>
      <c r="R36" s="274"/>
      <c r="S36" s="277" t="s">
        <v>343</v>
      </c>
      <c r="T36" s="277"/>
      <c r="U36" s="277"/>
      <c r="V36" s="278"/>
      <c r="W36" s="278"/>
      <c r="X36" s="278"/>
    </row>
    <row r="37" spans="1:24" s="157" customFormat="1" ht="21" customHeight="1" x14ac:dyDescent="0.2">
      <c r="A37" s="310"/>
      <c r="B37" s="176"/>
      <c r="C37" s="267" t="s">
        <v>336</v>
      </c>
      <c r="D37" s="268"/>
      <c r="E37" s="268"/>
      <c r="F37" s="268"/>
      <c r="G37" s="268"/>
      <c r="H37" s="268"/>
      <c r="I37" s="268"/>
      <c r="J37" s="268"/>
      <c r="K37" s="268"/>
      <c r="L37" s="268"/>
      <c r="M37" s="268"/>
      <c r="N37" s="268"/>
      <c r="O37" s="269"/>
      <c r="P37" s="274"/>
      <c r="Q37" s="274"/>
      <c r="R37" s="274"/>
      <c r="S37" s="277">
        <v>327</v>
      </c>
      <c r="T37" s="277"/>
      <c r="U37" s="277"/>
      <c r="V37" s="278"/>
      <c r="W37" s="278"/>
      <c r="X37" s="278"/>
    </row>
    <row r="38" spans="1:24" s="157" customFormat="1" ht="21" customHeight="1" x14ac:dyDescent="0.2">
      <c r="A38" s="310"/>
      <c r="B38" s="176"/>
      <c r="C38" s="267" t="s">
        <v>337</v>
      </c>
      <c r="D38" s="268"/>
      <c r="E38" s="268"/>
      <c r="F38" s="268"/>
      <c r="G38" s="268"/>
      <c r="H38" s="268"/>
      <c r="I38" s="268"/>
      <c r="J38" s="268"/>
      <c r="K38" s="268"/>
      <c r="L38" s="268"/>
      <c r="M38" s="268"/>
      <c r="N38" s="268"/>
      <c r="O38" s="269"/>
      <c r="P38" s="274"/>
      <c r="Q38" s="274"/>
      <c r="R38" s="274"/>
      <c r="S38" s="277">
        <v>310</v>
      </c>
      <c r="T38" s="277"/>
      <c r="U38" s="277"/>
      <c r="V38" s="278"/>
      <c r="W38" s="278"/>
      <c r="X38" s="278"/>
    </row>
    <row r="39" spans="1:24" s="157" customFormat="1" ht="21" customHeight="1" x14ac:dyDescent="0.2">
      <c r="A39" s="310"/>
      <c r="B39" s="176"/>
      <c r="C39" s="267" t="s">
        <v>338</v>
      </c>
      <c r="D39" s="268"/>
      <c r="E39" s="268"/>
      <c r="F39" s="268"/>
      <c r="G39" s="268"/>
      <c r="H39" s="268"/>
      <c r="I39" s="268"/>
      <c r="J39" s="268"/>
      <c r="K39" s="268"/>
      <c r="L39" s="268"/>
      <c r="M39" s="268"/>
      <c r="N39" s="268"/>
      <c r="O39" s="269"/>
      <c r="P39" s="274"/>
      <c r="Q39" s="274"/>
      <c r="R39" s="274"/>
      <c r="S39" s="277">
        <v>30</v>
      </c>
      <c r="T39" s="277"/>
      <c r="U39" s="277"/>
      <c r="V39" s="278"/>
      <c r="W39" s="278"/>
      <c r="X39" s="278"/>
    </row>
    <row r="40" spans="1:24" s="157" customFormat="1" ht="21" customHeight="1" x14ac:dyDescent="0.2">
      <c r="A40" s="310"/>
      <c r="B40" s="176"/>
      <c r="C40" s="267" t="s">
        <v>339</v>
      </c>
      <c r="D40" s="268"/>
      <c r="E40" s="268"/>
      <c r="F40" s="268"/>
      <c r="G40" s="268"/>
      <c r="H40" s="268"/>
      <c r="I40" s="268"/>
      <c r="J40" s="268"/>
      <c r="K40" s="268"/>
      <c r="L40" s="268"/>
      <c r="M40" s="268"/>
      <c r="N40" s="268"/>
      <c r="O40" s="269"/>
      <c r="P40" s="274"/>
      <c r="Q40" s="274"/>
      <c r="R40" s="274"/>
      <c r="S40" s="277">
        <v>217</v>
      </c>
      <c r="T40" s="277"/>
      <c r="U40" s="277"/>
      <c r="V40" s="278"/>
      <c r="W40" s="278"/>
      <c r="X40" s="278"/>
    </row>
    <row r="41" spans="1:24" s="157" customFormat="1" ht="21" customHeight="1" x14ac:dyDescent="0.2">
      <c r="A41" s="310"/>
      <c r="B41" s="176"/>
      <c r="C41" s="267" t="s">
        <v>321</v>
      </c>
      <c r="D41" s="268"/>
      <c r="E41" s="268"/>
      <c r="F41" s="268"/>
      <c r="G41" s="268"/>
      <c r="H41" s="268"/>
      <c r="I41" s="268"/>
      <c r="J41" s="268"/>
      <c r="K41" s="268"/>
      <c r="L41" s="268"/>
      <c r="M41" s="268"/>
      <c r="N41" s="268"/>
      <c r="O41" s="269"/>
      <c r="P41" s="271"/>
      <c r="Q41" s="272"/>
      <c r="R41" s="273"/>
      <c r="S41" s="277">
        <v>85</v>
      </c>
      <c r="T41" s="277"/>
      <c r="U41" s="277"/>
      <c r="V41" s="278"/>
      <c r="W41" s="278"/>
      <c r="X41" s="278"/>
    </row>
    <row r="42" spans="1:24" s="157" customFormat="1" ht="21" customHeight="1" x14ac:dyDescent="0.2">
      <c r="A42" s="310"/>
      <c r="B42" s="176"/>
      <c r="C42" s="267" t="s">
        <v>322</v>
      </c>
      <c r="D42" s="268"/>
      <c r="E42" s="268"/>
      <c r="F42" s="268"/>
      <c r="G42" s="268"/>
      <c r="H42" s="268"/>
      <c r="I42" s="268"/>
      <c r="J42" s="268"/>
      <c r="K42" s="268"/>
      <c r="L42" s="268"/>
      <c r="M42" s="268"/>
      <c r="N42" s="268"/>
      <c r="O42" s="269"/>
      <c r="P42" s="274"/>
      <c r="Q42" s="274"/>
      <c r="R42" s="274"/>
      <c r="S42" s="277">
        <v>17</v>
      </c>
      <c r="T42" s="277"/>
      <c r="U42" s="277"/>
      <c r="V42" s="278"/>
      <c r="W42" s="278"/>
      <c r="X42" s="278"/>
    </row>
    <row r="43" spans="1:24" s="157" customFormat="1" ht="21" customHeight="1" x14ac:dyDescent="0.2">
      <c r="A43" s="310"/>
      <c r="B43" s="176"/>
      <c r="C43" s="267" t="s">
        <v>304</v>
      </c>
      <c r="D43" s="268"/>
      <c r="E43" s="268"/>
      <c r="F43" s="268"/>
      <c r="G43" s="268"/>
      <c r="H43" s="268"/>
      <c r="I43" s="268"/>
      <c r="J43" s="268"/>
      <c r="K43" s="268"/>
      <c r="L43" s="268"/>
      <c r="M43" s="268"/>
      <c r="N43" s="268"/>
      <c r="O43" s="269"/>
      <c r="P43" s="274"/>
      <c r="Q43" s="274"/>
      <c r="R43" s="274"/>
      <c r="S43" s="277">
        <v>64</v>
      </c>
      <c r="T43" s="277"/>
      <c r="U43" s="277"/>
      <c r="V43" s="278"/>
      <c r="W43" s="278"/>
      <c r="X43" s="278"/>
    </row>
    <row r="44" spans="1:24" s="158" customFormat="1" ht="21" customHeight="1" x14ac:dyDescent="0.2">
      <c r="A44" s="310"/>
      <c r="B44" s="176"/>
      <c r="C44" s="267" t="s">
        <v>323</v>
      </c>
      <c r="D44" s="268"/>
      <c r="E44" s="268"/>
      <c r="F44" s="268"/>
      <c r="G44" s="268"/>
      <c r="H44" s="268"/>
      <c r="I44" s="268"/>
      <c r="J44" s="268"/>
      <c r="K44" s="268"/>
      <c r="L44" s="268"/>
      <c r="M44" s="268"/>
      <c r="N44" s="268"/>
      <c r="O44" s="269"/>
      <c r="P44" s="274"/>
      <c r="Q44" s="274"/>
      <c r="R44" s="274"/>
      <c r="S44" s="277">
        <v>9</v>
      </c>
      <c r="T44" s="277"/>
      <c r="U44" s="277"/>
      <c r="V44" s="278"/>
      <c r="W44" s="278"/>
      <c r="X44" s="278"/>
    </row>
    <row r="45" spans="1:24" s="158" customFormat="1" ht="21" customHeight="1" x14ac:dyDescent="0.2">
      <c r="A45" s="310"/>
      <c r="B45" s="176"/>
      <c r="C45" s="267" t="s">
        <v>329</v>
      </c>
      <c r="D45" s="268"/>
      <c r="E45" s="268"/>
      <c r="F45" s="268"/>
      <c r="G45" s="268"/>
      <c r="H45" s="268"/>
      <c r="I45" s="268"/>
      <c r="J45" s="268"/>
      <c r="K45" s="268"/>
      <c r="L45" s="268"/>
      <c r="M45" s="268"/>
      <c r="N45" s="268"/>
      <c r="O45" s="269"/>
      <c r="P45" s="274"/>
      <c r="Q45" s="274"/>
      <c r="R45" s="274"/>
      <c r="S45" s="277">
        <v>4</v>
      </c>
      <c r="T45" s="277"/>
      <c r="U45" s="277"/>
      <c r="V45" s="278"/>
      <c r="W45" s="278"/>
      <c r="X45" s="278"/>
    </row>
    <row r="46" spans="1:24" s="158" customFormat="1" ht="21" customHeight="1" x14ac:dyDescent="0.2">
      <c r="A46" s="310"/>
      <c r="B46" s="176"/>
      <c r="C46" s="267" t="s">
        <v>330</v>
      </c>
      <c r="D46" s="268"/>
      <c r="E46" s="268"/>
      <c r="F46" s="268"/>
      <c r="G46" s="268"/>
      <c r="H46" s="268"/>
      <c r="I46" s="268"/>
      <c r="J46" s="268"/>
      <c r="K46" s="268"/>
      <c r="L46" s="268"/>
      <c r="M46" s="268"/>
      <c r="N46" s="268"/>
      <c r="O46" s="269"/>
      <c r="P46" s="274"/>
      <c r="Q46" s="274"/>
      <c r="R46" s="274"/>
      <c r="S46" s="277">
        <v>1</v>
      </c>
      <c r="T46" s="277"/>
      <c r="U46" s="277"/>
      <c r="V46" s="278"/>
      <c r="W46" s="278"/>
      <c r="X46" s="278"/>
    </row>
    <row r="47" spans="1:24" s="171" customFormat="1" ht="7.5" customHeight="1" x14ac:dyDescent="0.2">
      <c r="A47" s="169"/>
      <c r="B47" s="169"/>
      <c r="C47" s="169"/>
      <c r="D47" s="169"/>
      <c r="E47" s="169"/>
      <c r="F47" s="169"/>
      <c r="G47" s="169"/>
      <c r="H47" s="169"/>
      <c r="I47" s="169"/>
      <c r="J47" s="169"/>
      <c r="K47" s="169"/>
      <c r="L47" s="169"/>
      <c r="M47" s="169"/>
      <c r="N47" s="170"/>
      <c r="O47" s="166"/>
      <c r="P47" s="166"/>
      <c r="Q47" s="168"/>
      <c r="R47" s="165"/>
      <c r="S47" s="165"/>
      <c r="T47" s="165"/>
    </row>
    <row r="48" spans="1:24" s="158" customFormat="1" ht="22.5" customHeight="1" x14ac:dyDescent="0.2">
      <c r="A48" s="318" t="s">
        <v>302</v>
      </c>
      <c r="B48" s="176"/>
      <c r="C48" s="267" t="s">
        <v>324</v>
      </c>
      <c r="D48" s="268"/>
      <c r="E48" s="268"/>
      <c r="F48" s="268"/>
      <c r="G48" s="268"/>
      <c r="H48" s="268"/>
      <c r="I48" s="268"/>
      <c r="J48" s="268"/>
      <c r="K48" s="268"/>
      <c r="L48" s="268"/>
      <c r="M48" s="268"/>
      <c r="N48" s="268"/>
      <c r="O48" s="269"/>
      <c r="P48" s="274"/>
      <c r="Q48" s="274"/>
      <c r="R48" s="274"/>
      <c r="S48" s="277">
        <v>3</v>
      </c>
      <c r="T48" s="277"/>
      <c r="U48" s="277"/>
      <c r="V48" s="278"/>
      <c r="W48" s="278"/>
      <c r="X48" s="278"/>
    </row>
    <row r="49" spans="1:24" s="158" customFormat="1" ht="22.5" customHeight="1" x14ac:dyDescent="0.2">
      <c r="A49" s="318"/>
      <c r="B49" s="176"/>
      <c r="C49" s="267" t="s">
        <v>288</v>
      </c>
      <c r="D49" s="268"/>
      <c r="E49" s="268"/>
      <c r="F49" s="268"/>
      <c r="G49" s="268"/>
      <c r="H49" s="268"/>
      <c r="I49" s="268"/>
      <c r="J49" s="268"/>
      <c r="K49" s="268"/>
      <c r="L49" s="268"/>
      <c r="M49" s="268"/>
      <c r="N49" s="268"/>
      <c r="O49" s="269"/>
      <c r="P49" s="271"/>
      <c r="Q49" s="272"/>
      <c r="R49" s="273"/>
      <c r="S49" s="277">
        <v>1</v>
      </c>
      <c r="T49" s="277"/>
      <c r="U49" s="277"/>
      <c r="V49" s="278"/>
      <c r="W49" s="278"/>
      <c r="X49" s="278"/>
    </row>
    <row r="50" spans="1:24" s="158" customFormat="1" ht="22.5" customHeight="1" x14ac:dyDescent="0.2">
      <c r="A50" s="318"/>
      <c r="B50" s="176"/>
      <c r="C50" s="267" t="s">
        <v>325</v>
      </c>
      <c r="D50" s="268"/>
      <c r="E50" s="268"/>
      <c r="F50" s="268"/>
      <c r="G50" s="268"/>
      <c r="H50" s="268"/>
      <c r="I50" s="268"/>
      <c r="J50" s="268"/>
      <c r="K50" s="268"/>
      <c r="L50" s="268"/>
      <c r="M50" s="268"/>
      <c r="N50" s="268"/>
      <c r="O50" s="269"/>
      <c r="P50" s="271"/>
      <c r="Q50" s="272"/>
      <c r="R50" s="273"/>
      <c r="S50" s="277">
        <v>2</v>
      </c>
      <c r="T50" s="277"/>
      <c r="U50" s="277"/>
      <c r="V50" s="278"/>
      <c r="W50" s="278"/>
      <c r="X50" s="278"/>
    </row>
    <row r="51" spans="1:24" s="171" customFormat="1" ht="7.5" customHeight="1" x14ac:dyDescent="0.2">
      <c r="A51" s="169"/>
      <c r="B51" s="169"/>
      <c r="C51" s="169"/>
      <c r="D51" s="169"/>
      <c r="E51" s="169"/>
      <c r="F51" s="169"/>
      <c r="G51" s="169"/>
      <c r="H51" s="169"/>
      <c r="I51" s="169"/>
      <c r="J51" s="169"/>
      <c r="K51" s="169"/>
      <c r="L51" s="169"/>
      <c r="M51" s="169"/>
      <c r="N51" s="170"/>
      <c r="O51" s="166"/>
      <c r="P51" s="166"/>
      <c r="Q51" s="168"/>
      <c r="R51" s="165"/>
      <c r="S51" s="165"/>
      <c r="T51" s="165"/>
    </row>
    <row r="52" spans="1:24" s="158" customFormat="1" ht="22.5" customHeight="1" x14ac:dyDescent="0.2">
      <c r="A52" s="310" t="s">
        <v>300</v>
      </c>
      <c r="B52" s="177"/>
      <c r="C52" s="267" t="s">
        <v>326</v>
      </c>
      <c r="D52" s="268"/>
      <c r="E52" s="268"/>
      <c r="F52" s="268"/>
      <c r="G52" s="268"/>
      <c r="H52" s="268"/>
      <c r="I52" s="268"/>
      <c r="J52" s="268"/>
      <c r="K52" s="268"/>
      <c r="L52" s="268"/>
      <c r="M52" s="268"/>
      <c r="N52" s="268"/>
      <c r="O52" s="269"/>
      <c r="P52" s="274"/>
      <c r="Q52" s="274"/>
      <c r="R52" s="274"/>
      <c r="S52" s="277">
        <v>4</v>
      </c>
      <c r="T52" s="277"/>
      <c r="U52" s="277"/>
      <c r="V52" s="278"/>
      <c r="W52" s="278"/>
      <c r="X52" s="278"/>
    </row>
    <row r="53" spans="1:24" s="158" customFormat="1" ht="22.5" customHeight="1" x14ac:dyDescent="0.2">
      <c r="A53" s="310"/>
      <c r="B53" s="177"/>
      <c r="C53" s="267" t="s">
        <v>327</v>
      </c>
      <c r="D53" s="268"/>
      <c r="E53" s="268"/>
      <c r="F53" s="268"/>
      <c r="G53" s="268"/>
      <c r="H53" s="268"/>
      <c r="I53" s="268"/>
      <c r="J53" s="268"/>
      <c r="K53" s="268"/>
      <c r="L53" s="268"/>
      <c r="M53" s="268"/>
      <c r="N53" s="268"/>
      <c r="O53" s="269"/>
      <c r="P53" s="274"/>
      <c r="Q53" s="274"/>
      <c r="R53" s="274"/>
      <c r="S53" s="277">
        <v>298</v>
      </c>
      <c r="T53" s="277"/>
      <c r="U53" s="277"/>
      <c r="V53" s="278"/>
      <c r="W53" s="278"/>
      <c r="X53" s="278"/>
    </row>
    <row r="54" spans="1:24" s="158" customFormat="1" ht="22.5" customHeight="1" x14ac:dyDescent="0.2">
      <c r="A54" s="310"/>
      <c r="B54" s="177"/>
      <c r="C54" s="267" t="s">
        <v>331</v>
      </c>
      <c r="D54" s="268"/>
      <c r="E54" s="268"/>
      <c r="F54" s="268"/>
      <c r="G54" s="268"/>
      <c r="H54" s="268"/>
      <c r="I54" s="268"/>
      <c r="J54" s="268"/>
      <c r="K54" s="268"/>
      <c r="L54" s="268"/>
      <c r="M54" s="268"/>
      <c r="N54" s="268"/>
      <c r="O54" s="269"/>
      <c r="P54" s="274"/>
      <c r="Q54" s="274"/>
      <c r="R54" s="274"/>
      <c r="S54" s="277">
        <v>3</v>
      </c>
      <c r="T54" s="277"/>
      <c r="U54" s="277"/>
      <c r="V54" s="278"/>
      <c r="W54" s="278"/>
      <c r="X54" s="278"/>
    </row>
    <row r="55" spans="1:24" s="158" customFormat="1" ht="22.5" customHeight="1" x14ac:dyDescent="0.2">
      <c r="A55" s="310"/>
      <c r="B55" s="177"/>
      <c r="C55" s="267" t="s">
        <v>328</v>
      </c>
      <c r="D55" s="268"/>
      <c r="E55" s="268"/>
      <c r="F55" s="268"/>
      <c r="G55" s="268"/>
      <c r="H55" s="268"/>
      <c r="I55" s="268"/>
      <c r="J55" s="268"/>
      <c r="K55" s="268"/>
      <c r="L55" s="268"/>
      <c r="M55" s="268"/>
      <c r="N55" s="268"/>
      <c r="O55" s="269"/>
      <c r="P55" s="274"/>
      <c r="Q55" s="274"/>
      <c r="R55" s="274"/>
      <c r="S55" s="277">
        <v>3</v>
      </c>
      <c r="T55" s="277"/>
      <c r="U55" s="277"/>
      <c r="V55" s="278"/>
      <c r="W55" s="278"/>
      <c r="X55" s="278"/>
    </row>
    <row r="56" spans="1:24" s="158" customFormat="1" ht="22.5" customHeight="1" x14ac:dyDescent="0.2">
      <c r="A56" s="310"/>
      <c r="B56" s="177"/>
      <c r="C56" s="267" t="s">
        <v>346</v>
      </c>
      <c r="D56" s="268"/>
      <c r="E56" s="268"/>
      <c r="F56" s="268"/>
      <c r="G56" s="268"/>
      <c r="H56" s="268"/>
      <c r="I56" s="268"/>
      <c r="J56" s="268"/>
      <c r="K56" s="268"/>
      <c r="L56" s="268"/>
      <c r="M56" s="268"/>
      <c r="N56" s="268"/>
      <c r="O56" s="269"/>
      <c r="P56" s="274"/>
      <c r="Q56" s="274"/>
      <c r="R56" s="274"/>
      <c r="S56" s="277">
        <v>6</v>
      </c>
      <c r="T56" s="277"/>
      <c r="U56" s="277"/>
      <c r="V56" s="278"/>
      <c r="W56" s="278"/>
      <c r="X56" s="278"/>
    </row>
    <row r="57" spans="1:24" s="158" customFormat="1" ht="3.75" customHeight="1" x14ac:dyDescent="0.2">
      <c r="A57" s="183"/>
      <c r="B57" s="177"/>
      <c r="C57" s="184"/>
      <c r="D57" s="184"/>
      <c r="E57" s="184"/>
      <c r="F57" s="184"/>
      <c r="G57" s="185"/>
      <c r="H57" s="185"/>
      <c r="I57" s="185"/>
      <c r="J57" s="185"/>
      <c r="K57" s="185"/>
      <c r="L57" s="185"/>
      <c r="M57" s="185"/>
      <c r="N57" s="185"/>
      <c r="O57" s="185"/>
      <c r="P57" s="186"/>
      <c r="Q57" s="186"/>
      <c r="R57" s="186"/>
      <c r="S57" s="185"/>
      <c r="T57" s="185"/>
      <c r="U57" s="185"/>
      <c r="V57" s="187"/>
      <c r="W57" s="187"/>
      <c r="X57" s="187"/>
    </row>
    <row r="58" spans="1:24" s="155" customFormat="1" ht="25.5" customHeight="1" x14ac:dyDescent="0.2">
      <c r="B58" s="182"/>
      <c r="C58" s="182"/>
      <c r="D58" s="182"/>
      <c r="E58" s="182"/>
      <c r="F58" s="182"/>
      <c r="G58" s="256" t="s">
        <v>347</v>
      </c>
      <c r="H58" s="256"/>
      <c r="I58" s="256"/>
      <c r="J58" s="256"/>
      <c r="K58" s="256"/>
      <c r="L58" s="256"/>
      <c r="M58" s="256"/>
      <c r="N58" s="256"/>
      <c r="O58" s="256"/>
      <c r="P58" s="256"/>
      <c r="Q58" s="256"/>
      <c r="R58" s="256"/>
      <c r="S58" s="256"/>
      <c r="T58" s="256"/>
      <c r="U58" s="256"/>
      <c r="V58" s="256"/>
      <c r="W58" s="256"/>
      <c r="X58" s="256"/>
    </row>
    <row r="59" spans="1:24" s="155" customFormat="1" ht="15" customHeight="1" x14ac:dyDescent="0.2">
      <c r="B59" s="182"/>
      <c r="C59" s="182"/>
      <c r="D59" s="182"/>
      <c r="E59" s="182"/>
      <c r="G59" s="262" t="s">
        <v>370</v>
      </c>
      <c r="H59" s="262"/>
      <c r="I59" s="262"/>
      <c r="J59" s="262"/>
      <c r="K59" s="262"/>
      <c r="L59" s="262"/>
      <c r="M59" s="262"/>
      <c r="N59" s="262"/>
      <c r="O59" s="262"/>
      <c r="P59" s="262"/>
      <c r="Q59" s="262"/>
      <c r="R59" s="262"/>
      <c r="S59" s="262"/>
      <c r="T59" s="262"/>
      <c r="U59" s="262"/>
      <c r="V59" s="262"/>
      <c r="W59" s="262"/>
      <c r="X59" s="262"/>
    </row>
    <row r="60" spans="1:24" s="156" customFormat="1" ht="7.5" customHeight="1" x14ac:dyDescent="0.2">
      <c r="A60" s="160"/>
      <c r="B60" s="160"/>
      <c r="C60" s="160"/>
      <c r="D60" s="161"/>
      <c r="E60" s="161"/>
      <c r="F60" s="161"/>
      <c r="G60" s="161"/>
      <c r="H60" s="161"/>
      <c r="I60" s="161"/>
      <c r="J60" s="164"/>
      <c r="K60" s="164"/>
      <c r="L60" s="164"/>
      <c r="M60" s="164"/>
      <c r="N60" s="164"/>
      <c r="O60" s="164"/>
      <c r="P60" s="164"/>
      <c r="Q60" s="164"/>
      <c r="R60" s="164"/>
      <c r="S60" s="164"/>
      <c r="T60" s="164"/>
      <c r="U60" s="164"/>
      <c r="V60" s="164"/>
      <c r="W60" s="164"/>
      <c r="X60" s="164"/>
    </row>
    <row r="61" spans="1:24" ht="16.5" customHeight="1" x14ac:dyDescent="0.2">
      <c r="A61" s="263" t="s">
        <v>402</v>
      </c>
      <c r="B61" s="263"/>
      <c r="C61" s="263"/>
      <c r="D61" s="263"/>
      <c r="E61" s="263"/>
      <c r="F61" s="263"/>
      <c r="G61" s="263"/>
      <c r="H61" s="263"/>
      <c r="I61" s="263"/>
      <c r="J61" s="263"/>
      <c r="K61" s="263"/>
      <c r="L61" s="263"/>
      <c r="M61" s="263"/>
      <c r="N61" s="263"/>
      <c r="O61" s="263"/>
      <c r="P61" s="263"/>
      <c r="Q61" s="263"/>
      <c r="R61" s="263"/>
      <c r="S61" s="263"/>
      <c r="T61" s="263"/>
      <c r="U61" s="263"/>
      <c r="V61" s="263"/>
      <c r="W61" s="263"/>
      <c r="X61" s="263"/>
    </row>
    <row r="62" spans="1:24" ht="9" customHeight="1" x14ac:dyDescent="0.2"/>
    <row r="63" spans="1:24" s="155" customFormat="1" ht="16.5" customHeight="1" x14ac:dyDescent="0.2">
      <c r="A63" s="244" t="s">
        <v>361</v>
      </c>
      <c r="B63" s="244"/>
      <c r="C63" s="244" t="s">
        <v>377</v>
      </c>
      <c r="D63" s="244"/>
      <c r="E63" s="244"/>
      <c r="F63" s="244"/>
      <c r="G63" s="244"/>
      <c r="H63" s="244"/>
      <c r="I63" s="244"/>
      <c r="J63" s="244"/>
      <c r="K63" s="244"/>
      <c r="L63" s="244"/>
      <c r="M63" s="244"/>
      <c r="N63" s="244"/>
      <c r="O63" s="244"/>
      <c r="P63" s="244"/>
      <c r="Q63" s="244"/>
      <c r="R63" s="244"/>
      <c r="S63" s="244"/>
      <c r="T63" s="244"/>
      <c r="U63" s="244"/>
      <c r="V63" s="244"/>
      <c r="W63" s="244"/>
      <c r="X63" s="244"/>
    </row>
    <row r="64" spans="1:24" ht="5.25" customHeight="1" x14ac:dyDescent="0.2"/>
    <row r="65" spans="1:24" ht="14.25" customHeight="1" x14ac:dyDescent="0.2">
      <c r="A65" s="250" t="s">
        <v>348</v>
      </c>
      <c r="B65" s="250"/>
      <c r="C65" s="213" t="s">
        <v>384</v>
      </c>
      <c r="D65" s="213"/>
      <c r="E65" s="213"/>
      <c r="F65" s="213"/>
      <c r="G65" s="213"/>
      <c r="H65" s="213"/>
      <c r="I65" s="213"/>
      <c r="J65" s="213"/>
      <c r="K65" s="213"/>
      <c r="L65" s="213"/>
      <c r="M65" s="213"/>
      <c r="N65" s="213"/>
      <c r="O65" s="213"/>
      <c r="P65" s="213"/>
      <c r="Q65" s="213"/>
      <c r="R65" s="213"/>
      <c r="S65" s="213"/>
      <c r="T65" s="213"/>
      <c r="U65" s="213"/>
      <c r="V65" s="213"/>
      <c r="W65" s="213"/>
      <c r="X65" s="213"/>
    </row>
    <row r="66" spans="1:24" ht="14.25" customHeight="1" x14ac:dyDescent="0.2">
      <c r="A66" s="189"/>
      <c r="B66" s="191"/>
      <c r="C66" s="213" t="s">
        <v>385</v>
      </c>
      <c r="D66" s="213"/>
      <c r="E66" s="213"/>
      <c r="F66" s="213"/>
      <c r="G66" s="213"/>
      <c r="H66" s="213"/>
      <c r="I66" s="213"/>
      <c r="J66" s="213"/>
      <c r="K66" s="213"/>
      <c r="L66" s="213"/>
      <c r="M66" s="213"/>
      <c r="N66" s="213"/>
      <c r="O66" s="213"/>
      <c r="P66" s="213"/>
      <c r="Q66" s="213"/>
      <c r="R66" s="213"/>
      <c r="S66" s="213"/>
      <c r="T66" s="213"/>
      <c r="U66" s="213"/>
      <c r="V66" s="213"/>
      <c r="W66" s="213"/>
      <c r="X66" s="213"/>
    </row>
    <row r="67" spans="1:24" ht="3" customHeight="1" x14ac:dyDescent="0.2">
      <c r="A67" s="189"/>
      <c r="B67" s="190"/>
      <c r="C67" s="190"/>
      <c r="D67" s="190"/>
      <c r="E67" s="190"/>
      <c r="F67" s="190"/>
      <c r="G67" s="190"/>
      <c r="H67" s="190"/>
      <c r="I67" s="190"/>
      <c r="J67" s="190"/>
      <c r="K67" s="190"/>
      <c r="L67" s="190"/>
      <c r="M67" s="190"/>
      <c r="N67" s="190"/>
      <c r="O67" s="190"/>
      <c r="P67" s="190"/>
      <c r="Q67" s="190"/>
      <c r="R67" s="190"/>
      <c r="S67" s="190"/>
      <c r="T67" s="190"/>
      <c r="U67" s="190"/>
      <c r="V67" s="190"/>
      <c r="W67" s="190"/>
      <c r="X67" s="190"/>
    </row>
    <row r="68" spans="1:24" s="200" customFormat="1" ht="14.25" customHeight="1" x14ac:dyDescent="0.2">
      <c r="E68" s="252" t="s">
        <v>355</v>
      </c>
      <c r="F68" s="252"/>
      <c r="G68" s="252"/>
      <c r="H68" s="252"/>
      <c r="I68" s="252"/>
      <c r="J68" s="252"/>
      <c r="K68" s="252"/>
      <c r="L68" s="252"/>
      <c r="M68" s="252"/>
      <c r="N68" s="252" t="s">
        <v>356</v>
      </c>
      <c r="O68" s="252"/>
      <c r="P68" s="252"/>
      <c r="Q68" s="252"/>
      <c r="R68" s="258" t="s">
        <v>357</v>
      </c>
      <c r="S68" s="258"/>
      <c r="T68" s="258"/>
      <c r="U68" s="258"/>
    </row>
    <row r="69" spans="1:24" s="197" customFormat="1" ht="14.25" customHeight="1" x14ac:dyDescent="0.2">
      <c r="E69" s="261" t="s">
        <v>358</v>
      </c>
      <c r="F69" s="261"/>
      <c r="G69" s="261"/>
      <c r="H69" s="261"/>
      <c r="I69" s="261"/>
      <c r="J69" s="261"/>
      <c r="K69" s="261"/>
      <c r="L69" s="261"/>
      <c r="M69" s="261"/>
      <c r="N69" s="257">
        <v>60</v>
      </c>
      <c r="O69" s="257"/>
      <c r="P69" s="257"/>
      <c r="Q69" s="257"/>
      <c r="R69" s="257">
        <v>1800</v>
      </c>
      <c r="S69" s="257"/>
      <c r="T69" s="257"/>
      <c r="U69" s="257"/>
    </row>
    <row r="70" spans="1:24" s="198" customFormat="1" ht="14.25" customHeight="1" x14ac:dyDescent="0.25">
      <c r="E70" s="260" t="s">
        <v>359</v>
      </c>
      <c r="F70" s="260"/>
      <c r="G70" s="260"/>
      <c r="H70" s="260"/>
      <c r="I70" s="260"/>
      <c r="J70" s="260"/>
      <c r="K70" s="260"/>
      <c r="L70" s="260"/>
      <c r="M70" s="260"/>
      <c r="N70" s="254">
        <v>100</v>
      </c>
      <c r="O70" s="254"/>
      <c r="P70" s="254"/>
      <c r="Q70" s="254"/>
      <c r="R70" s="254">
        <v>1800</v>
      </c>
      <c r="S70" s="254"/>
      <c r="T70" s="254"/>
      <c r="U70" s="254"/>
    </row>
    <row r="71" spans="1:24" s="199" customFormat="1" ht="14.25" customHeight="1" x14ac:dyDescent="0.2">
      <c r="A71" s="189"/>
      <c r="B71" s="189"/>
      <c r="C71" s="189"/>
      <c r="D71" s="189"/>
      <c r="E71" s="259" t="s">
        <v>360</v>
      </c>
      <c r="F71" s="259"/>
      <c r="G71" s="259"/>
      <c r="H71" s="259"/>
      <c r="I71" s="259"/>
      <c r="J71" s="259"/>
      <c r="K71" s="259"/>
      <c r="L71" s="259"/>
      <c r="M71" s="259"/>
      <c r="N71" s="253">
        <v>130</v>
      </c>
      <c r="O71" s="253"/>
      <c r="P71" s="253"/>
      <c r="Q71" s="253"/>
      <c r="R71" s="253">
        <v>1800</v>
      </c>
      <c r="S71" s="253"/>
      <c r="T71" s="253"/>
      <c r="U71" s="253"/>
    </row>
    <row r="72" spans="1:24" ht="3.75" customHeight="1" x14ac:dyDescent="0.2">
      <c r="A72" s="189"/>
      <c r="B72" s="190"/>
      <c r="C72" s="190"/>
      <c r="D72" s="190"/>
      <c r="E72" s="190"/>
      <c r="F72" s="190"/>
      <c r="G72" s="190"/>
      <c r="H72" s="190"/>
      <c r="I72" s="190"/>
      <c r="J72" s="190"/>
      <c r="K72" s="190"/>
      <c r="L72" s="190"/>
      <c r="M72" s="190"/>
      <c r="N72" s="190"/>
      <c r="O72" s="190"/>
      <c r="P72" s="190"/>
      <c r="Q72" s="190"/>
      <c r="R72" s="190"/>
      <c r="S72" s="190"/>
      <c r="T72" s="190"/>
      <c r="U72" s="190"/>
      <c r="V72" s="190"/>
      <c r="W72" s="190"/>
      <c r="X72" s="190"/>
    </row>
    <row r="73" spans="1:24" s="199" customFormat="1" ht="12" customHeight="1" x14ac:dyDescent="0.2">
      <c r="A73" s="251" t="s">
        <v>413</v>
      </c>
      <c r="B73" s="251"/>
      <c r="C73" s="251"/>
      <c r="D73" s="251"/>
      <c r="E73" s="251"/>
      <c r="F73" s="251"/>
      <c r="G73" s="251"/>
      <c r="H73" s="251"/>
      <c r="I73" s="251"/>
      <c r="J73" s="251"/>
      <c r="K73" s="251"/>
      <c r="L73" s="251"/>
      <c r="M73" s="251"/>
      <c r="N73" s="251"/>
      <c r="O73" s="251"/>
      <c r="P73" s="251"/>
      <c r="Q73" s="251"/>
      <c r="R73" s="251"/>
      <c r="S73" s="251"/>
      <c r="T73" s="251"/>
      <c r="U73" s="251"/>
      <c r="V73" s="251"/>
      <c r="W73" s="251"/>
      <c r="X73" s="251"/>
    </row>
    <row r="74" spans="1:24" s="199" customFormat="1" ht="12" customHeight="1" x14ac:dyDescent="0.2">
      <c r="A74" s="251"/>
      <c r="B74" s="251"/>
      <c r="C74" s="251"/>
      <c r="D74" s="251"/>
      <c r="E74" s="251"/>
      <c r="F74" s="251"/>
      <c r="G74" s="251"/>
      <c r="H74" s="251"/>
      <c r="I74" s="251"/>
      <c r="J74" s="251"/>
      <c r="K74" s="251"/>
      <c r="L74" s="251"/>
      <c r="M74" s="251"/>
      <c r="N74" s="251"/>
      <c r="O74" s="251"/>
      <c r="P74" s="251"/>
      <c r="Q74" s="251"/>
      <c r="R74" s="251"/>
      <c r="S74" s="251"/>
      <c r="T74" s="251"/>
      <c r="U74" s="251"/>
      <c r="V74" s="251"/>
      <c r="W74" s="251"/>
      <c r="X74" s="251"/>
    </row>
    <row r="75" spans="1:24" s="199" customFormat="1" ht="12" customHeight="1" x14ac:dyDescent="0.2">
      <c r="A75" s="251"/>
      <c r="B75" s="251"/>
      <c r="C75" s="251"/>
      <c r="D75" s="251"/>
      <c r="E75" s="251"/>
      <c r="F75" s="251"/>
      <c r="G75" s="251"/>
      <c r="H75" s="251"/>
      <c r="I75" s="251"/>
      <c r="J75" s="251"/>
      <c r="K75" s="251"/>
      <c r="L75" s="251"/>
      <c r="M75" s="251"/>
      <c r="N75" s="251"/>
      <c r="O75" s="251"/>
      <c r="P75" s="251"/>
      <c r="Q75" s="251"/>
      <c r="R75" s="251"/>
      <c r="S75" s="251"/>
      <c r="T75" s="251"/>
      <c r="U75" s="251"/>
      <c r="V75" s="251"/>
      <c r="W75" s="251"/>
      <c r="X75" s="251"/>
    </row>
    <row r="76" spans="1:24" ht="3" customHeight="1" x14ac:dyDescent="0.2">
      <c r="A76" s="189"/>
      <c r="B76" s="190"/>
      <c r="C76" s="190"/>
      <c r="D76" s="190"/>
      <c r="E76" s="190"/>
      <c r="F76" s="190"/>
      <c r="G76" s="190"/>
      <c r="H76" s="190"/>
      <c r="I76" s="190"/>
      <c r="J76" s="190"/>
      <c r="K76" s="190"/>
      <c r="L76" s="190"/>
      <c r="M76" s="190"/>
      <c r="N76" s="190"/>
      <c r="O76" s="190"/>
      <c r="P76" s="190"/>
      <c r="Q76" s="190"/>
      <c r="R76" s="190"/>
      <c r="S76" s="190"/>
      <c r="T76" s="190"/>
      <c r="U76" s="190"/>
      <c r="V76" s="190"/>
      <c r="W76" s="190"/>
      <c r="X76" s="190"/>
    </row>
    <row r="77" spans="1:24" s="199" customFormat="1" ht="14.25" customHeight="1" x14ac:dyDescent="0.2">
      <c r="A77" s="189"/>
      <c r="B77" s="189"/>
      <c r="C77" s="195" t="s">
        <v>353</v>
      </c>
      <c r="D77" s="214" t="s">
        <v>354</v>
      </c>
      <c r="E77" s="214"/>
      <c r="F77" s="214"/>
      <c r="G77" s="214"/>
      <c r="H77" s="214"/>
      <c r="I77" s="214"/>
      <c r="J77" s="214"/>
      <c r="K77" s="214"/>
      <c r="L77" s="214"/>
      <c r="M77" s="214"/>
      <c r="N77" s="214"/>
      <c r="O77" s="214"/>
      <c r="P77" s="214"/>
      <c r="Q77" s="214"/>
      <c r="R77" s="214"/>
      <c r="S77" s="214"/>
      <c r="T77" s="214"/>
      <c r="U77" s="214"/>
      <c r="V77" s="214"/>
      <c r="W77" s="214"/>
      <c r="X77" s="214"/>
    </row>
    <row r="78" spans="1:24" s="199" customFormat="1" ht="14.25" customHeight="1" x14ac:dyDescent="0.2">
      <c r="A78" s="189"/>
      <c r="B78" s="189"/>
      <c r="C78" s="195" t="s">
        <v>353</v>
      </c>
      <c r="D78" s="214" t="s">
        <v>364</v>
      </c>
      <c r="E78" s="214"/>
      <c r="F78" s="214"/>
      <c r="G78" s="214"/>
      <c r="H78" s="214"/>
      <c r="I78" s="214"/>
      <c r="J78" s="214"/>
      <c r="K78" s="214"/>
      <c r="L78" s="214"/>
      <c r="M78" s="214"/>
      <c r="N78" s="214"/>
      <c r="O78" s="214"/>
      <c r="P78" s="214"/>
      <c r="Q78" s="214"/>
      <c r="R78" s="214"/>
      <c r="S78" s="214"/>
      <c r="T78" s="214"/>
      <c r="U78" s="214"/>
      <c r="V78" s="214"/>
      <c r="W78" s="214"/>
      <c r="X78" s="214"/>
    </row>
    <row r="79" spans="1:24" s="199" customFormat="1" ht="14.25" customHeight="1" x14ac:dyDescent="0.2">
      <c r="A79" s="189"/>
      <c r="B79" s="189"/>
      <c r="C79" s="194" t="s">
        <v>353</v>
      </c>
      <c r="D79" s="237" t="s">
        <v>349</v>
      </c>
      <c r="E79" s="237"/>
      <c r="F79" s="237"/>
      <c r="G79" s="237"/>
      <c r="H79" s="237"/>
      <c r="I79" s="237"/>
      <c r="J79" s="237"/>
      <c r="K79" s="237"/>
      <c r="L79" s="237"/>
      <c r="M79" s="237"/>
      <c r="N79" s="237"/>
      <c r="O79" s="237"/>
      <c r="P79" s="237"/>
      <c r="Q79" s="237"/>
      <c r="R79" s="237"/>
      <c r="S79" s="237"/>
      <c r="T79" s="237"/>
      <c r="U79" s="237"/>
      <c r="V79" s="237"/>
      <c r="W79" s="237"/>
      <c r="X79" s="237"/>
    </row>
    <row r="80" spans="1:24" ht="4.5" customHeight="1" x14ac:dyDescent="0.2"/>
    <row r="81" spans="1:24" ht="14.25" customHeight="1" x14ac:dyDescent="0.2">
      <c r="A81" s="250" t="s">
        <v>350</v>
      </c>
      <c r="B81" s="250"/>
      <c r="C81" s="213" t="s">
        <v>386</v>
      </c>
      <c r="D81" s="213"/>
      <c r="E81" s="213"/>
      <c r="F81" s="213"/>
      <c r="G81" s="213"/>
      <c r="H81" s="213"/>
      <c r="I81" s="213"/>
      <c r="J81" s="213"/>
      <c r="K81" s="213"/>
      <c r="L81" s="213"/>
      <c r="M81" s="213"/>
      <c r="N81" s="213"/>
      <c r="O81" s="213"/>
      <c r="P81" s="213"/>
      <c r="Q81" s="213"/>
      <c r="R81" s="213"/>
      <c r="S81" s="213"/>
      <c r="T81" s="213"/>
      <c r="U81" s="213"/>
      <c r="V81" s="213"/>
      <c r="W81" s="213"/>
      <c r="X81" s="213"/>
    </row>
    <row r="82" spans="1:24" ht="14.25" customHeight="1" x14ac:dyDescent="0.2">
      <c r="A82" s="188"/>
      <c r="B82" s="188"/>
      <c r="C82" s="255" t="s">
        <v>401</v>
      </c>
      <c r="D82" s="255"/>
      <c r="E82" s="255"/>
      <c r="F82" s="255"/>
      <c r="G82" s="255"/>
      <c r="H82" s="255"/>
      <c r="I82" s="255"/>
      <c r="J82" s="255"/>
      <c r="K82" s="255"/>
      <c r="L82" s="255"/>
      <c r="M82" s="255"/>
      <c r="N82" s="255"/>
      <c r="O82" s="255"/>
      <c r="P82" s="255"/>
      <c r="Q82" s="255"/>
      <c r="R82" s="255"/>
      <c r="S82" s="255"/>
      <c r="T82" s="255"/>
      <c r="U82" s="255"/>
      <c r="V82" s="255"/>
      <c r="W82" s="255"/>
      <c r="X82" s="255"/>
    </row>
    <row r="83" spans="1:24" ht="3" customHeight="1" x14ac:dyDescent="0.2">
      <c r="A83" s="189"/>
      <c r="B83" s="190"/>
      <c r="C83" s="190"/>
      <c r="D83" s="190"/>
      <c r="E83" s="190"/>
      <c r="F83" s="190"/>
      <c r="G83" s="190"/>
      <c r="H83" s="190"/>
      <c r="I83" s="190"/>
      <c r="J83" s="190"/>
      <c r="K83" s="190"/>
      <c r="L83" s="190"/>
      <c r="M83" s="190"/>
      <c r="N83" s="190"/>
      <c r="O83" s="190"/>
      <c r="P83" s="190"/>
      <c r="Q83" s="190"/>
      <c r="R83" s="190"/>
      <c r="S83" s="190"/>
      <c r="T83" s="190"/>
      <c r="U83" s="190"/>
      <c r="V83" s="190"/>
      <c r="W83" s="190"/>
      <c r="X83" s="190"/>
    </row>
    <row r="84" spans="1:24" ht="14.25" customHeight="1" x14ac:dyDescent="0.2">
      <c r="B84" s="192"/>
      <c r="C84" s="195" t="s">
        <v>353</v>
      </c>
      <c r="D84" s="214" t="s">
        <v>363</v>
      </c>
      <c r="E84" s="214"/>
      <c r="F84" s="214"/>
      <c r="G84" s="214"/>
      <c r="H84" s="214"/>
      <c r="I84" s="214"/>
      <c r="J84" s="214"/>
      <c r="K84" s="214"/>
      <c r="L84" s="214"/>
      <c r="M84" s="214"/>
      <c r="N84" s="214"/>
      <c r="O84" s="214"/>
      <c r="P84" s="214"/>
      <c r="Q84" s="214"/>
      <c r="R84" s="214"/>
      <c r="S84" s="214"/>
      <c r="T84" s="214"/>
      <c r="U84" s="214"/>
      <c r="V84" s="214"/>
      <c r="W84" s="214"/>
      <c r="X84" s="214"/>
    </row>
    <row r="85" spans="1:24" ht="14.25" customHeight="1" x14ac:dyDescent="0.2">
      <c r="C85" s="194" t="s">
        <v>353</v>
      </c>
      <c r="D85" s="237" t="s">
        <v>352</v>
      </c>
      <c r="E85" s="237"/>
      <c r="F85" s="237"/>
      <c r="G85" s="237"/>
      <c r="H85" s="237"/>
      <c r="I85" s="237"/>
      <c r="J85" s="237"/>
      <c r="K85" s="237"/>
      <c r="L85" s="237"/>
      <c r="M85" s="237"/>
      <c r="N85" s="237"/>
      <c r="O85" s="237"/>
      <c r="P85" s="237"/>
      <c r="Q85" s="237"/>
      <c r="R85" s="237"/>
      <c r="S85" s="237"/>
      <c r="T85" s="237"/>
      <c r="U85" s="237"/>
      <c r="V85" s="237"/>
      <c r="W85" s="237"/>
      <c r="X85" s="237"/>
    </row>
    <row r="86" spans="1:24" ht="4.5" customHeight="1" x14ac:dyDescent="0.2"/>
    <row r="87" spans="1:24" ht="14.25" customHeight="1" x14ac:dyDescent="0.2">
      <c r="A87" s="250" t="s">
        <v>351</v>
      </c>
      <c r="B87" s="250"/>
      <c r="C87" s="213" t="s">
        <v>387</v>
      </c>
      <c r="D87" s="213"/>
      <c r="E87" s="213"/>
      <c r="F87" s="213"/>
      <c r="G87" s="213"/>
      <c r="H87" s="213"/>
      <c r="I87" s="213"/>
      <c r="J87" s="213"/>
      <c r="K87" s="213"/>
      <c r="L87" s="213"/>
      <c r="M87" s="213"/>
      <c r="N87" s="213"/>
      <c r="O87" s="213"/>
      <c r="P87" s="213"/>
      <c r="Q87" s="213"/>
      <c r="R87" s="213"/>
      <c r="S87" s="213"/>
      <c r="T87" s="213"/>
      <c r="U87" s="213"/>
      <c r="V87" s="213"/>
      <c r="W87" s="213"/>
      <c r="X87" s="213"/>
    </row>
    <row r="88" spans="1:24" ht="14.25" customHeight="1" x14ac:dyDescent="0.2">
      <c r="A88" s="188"/>
      <c r="B88" s="188"/>
      <c r="C88" s="255" t="s">
        <v>400</v>
      </c>
      <c r="D88" s="255"/>
      <c r="E88" s="255"/>
      <c r="F88" s="255"/>
      <c r="G88" s="255"/>
      <c r="H88" s="255"/>
      <c r="I88" s="255"/>
      <c r="J88" s="255"/>
      <c r="K88" s="255"/>
      <c r="L88" s="255"/>
      <c r="M88" s="255"/>
      <c r="N88" s="255"/>
      <c r="O88" s="255"/>
      <c r="P88" s="255"/>
      <c r="Q88" s="255"/>
      <c r="R88" s="255"/>
      <c r="S88" s="255"/>
      <c r="T88" s="255"/>
      <c r="U88" s="255"/>
      <c r="V88" s="255"/>
      <c r="W88" s="255"/>
      <c r="X88" s="255"/>
    </row>
    <row r="89" spans="1:24" ht="3" customHeight="1" x14ac:dyDescent="0.2">
      <c r="A89" s="189"/>
      <c r="B89" s="190"/>
      <c r="C89" s="190"/>
      <c r="D89" s="190"/>
      <c r="E89" s="190"/>
      <c r="F89" s="190"/>
      <c r="G89" s="190"/>
      <c r="H89" s="190"/>
      <c r="I89" s="190"/>
      <c r="J89" s="190"/>
      <c r="K89" s="190"/>
      <c r="L89" s="190"/>
      <c r="M89" s="190"/>
      <c r="N89" s="190"/>
      <c r="O89" s="190"/>
      <c r="P89" s="190"/>
      <c r="Q89" s="190"/>
      <c r="R89" s="190"/>
      <c r="S89" s="190"/>
      <c r="T89" s="190"/>
      <c r="U89" s="190"/>
      <c r="V89" s="190"/>
      <c r="W89" s="190"/>
      <c r="X89" s="190"/>
    </row>
    <row r="90" spans="1:24" ht="14.25" customHeight="1" x14ac:dyDescent="0.2">
      <c r="C90" s="194" t="s">
        <v>353</v>
      </c>
      <c r="D90" s="237" t="s">
        <v>365</v>
      </c>
      <c r="E90" s="237"/>
      <c r="F90" s="237"/>
      <c r="G90" s="237"/>
      <c r="H90" s="237"/>
      <c r="I90" s="237"/>
      <c r="J90" s="237"/>
      <c r="K90" s="237"/>
      <c r="L90" s="237"/>
      <c r="M90" s="237"/>
      <c r="N90" s="237"/>
      <c r="O90" s="237"/>
      <c r="P90" s="237"/>
      <c r="Q90" s="237"/>
      <c r="R90" s="237"/>
      <c r="S90" s="237"/>
      <c r="T90" s="237"/>
      <c r="U90" s="237"/>
      <c r="V90" s="237"/>
      <c r="W90" s="237"/>
      <c r="X90" s="237"/>
    </row>
    <row r="91" spans="1:24" ht="6" customHeight="1" x14ac:dyDescent="0.2"/>
    <row r="92" spans="1:24" s="155" customFormat="1" ht="16.5" customHeight="1" x14ac:dyDescent="0.2">
      <c r="A92" s="244" t="s">
        <v>362</v>
      </c>
      <c r="B92" s="244"/>
      <c r="C92" s="244" t="s">
        <v>378</v>
      </c>
      <c r="D92" s="244"/>
      <c r="E92" s="244"/>
      <c r="F92" s="244"/>
      <c r="G92" s="244"/>
      <c r="H92" s="244"/>
      <c r="I92" s="244"/>
      <c r="J92" s="244"/>
      <c r="K92" s="244"/>
      <c r="L92" s="244"/>
      <c r="M92" s="244"/>
      <c r="N92" s="244"/>
      <c r="O92" s="244"/>
      <c r="P92" s="244"/>
      <c r="Q92" s="244"/>
      <c r="R92" s="244"/>
      <c r="S92" s="244"/>
      <c r="T92" s="244"/>
      <c r="U92" s="244"/>
      <c r="V92" s="244"/>
      <c r="W92" s="244"/>
      <c r="X92" s="244"/>
    </row>
    <row r="93" spans="1:24" ht="5.25" customHeight="1" x14ac:dyDescent="0.2"/>
    <row r="94" spans="1:24" ht="14.25" customHeight="1" x14ac:dyDescent="0.2">
      <c r="A94" s="214" t="s">
        <v>408</v>
      </c>
      <c r="B94" s="214"/>
      <c r="C94" s="214"/>
      <c r="D94" s="214"/>
      <c r="E94" s="214"/>
      <c r="F94" s="214"/>
      <c r="G94" s="214"/>
      <c r="H94" s="214"/>
      <c r="I94" s="214"/>
      <c r="J94" s="214"/>
      <c r="K94" s="214"/>
      <c r="L94" s="214"/>
      <c r="M94" s="214"/>
      <c r="N94" s="214"/>
      <c r="O94" s="214"/>
      <c r="P94" s="214"/>
      <c r="Q94" s="214"/>
      <c r="R94" s="214"/>
      <c r="S94" s="214"/>
      <c r="T94" s="214"/>
      <c r="U94" s="214"/>
      <c r="V94" s="214"/>
      <c r="W94" s="214"/>
      <c r="X94" s="214"/>
    </row>
    <row r="95" spans="1:24" ht="6" customHeight="1" x14ac:dyDescent="0.2"/>
    <row r="96" spans="1:24" s="171" customFormat="1" ht="15.75" customHeight="1" x14ac:dyDescent="0.2">
      <c r="A96" s="248" t="s">
        <v>348</v>
      </c>
      <c r="B96" s="248"/>
      <c r="C96" s="248" t="s">
        <v>376</v>
      </c>
      <c r="D96" s="248"/>
      <c r="E96" s="248"/>
      <c r="F96" s="248"/>
      <c r="G96" s="248"/>
      <c r="H96" s="248"/>
      <c r="I96" s="248"/>
      <c r="J96" s="248"/>
      <c r="K96" s="248"/>
      <c r="L96" s="248"/>
      <c r="M96" s="248"/>
      <c r="N96" s="248"/>
      <c r="O96" s="248"/>
      <c r="P96" s="248"/>
      <c r="Q96" s="248"/>
      <c r="R96" s="248"/>
      <c r="S96" s="248"/>
      <c r="T96" s="248"/>
      <c r="U96" s="248"/>
      <c r="V96" s="248"/>
      <c r="W96" s="248"/>
      <c r="X96" s="248"/>
    </row>
    <row r="97" spans="1:24" ht="5.25" customHeight="1" x14ac:dyDescent="0.2"/>
    <row r="98" spans="1:24" s="171" customFormat="1" ht="14.25" customHeight="1" x14ac:dyDescent="0.2">
      <c r="A98" s="214" t="s">
        <v>404</v>
      </c>
      <c r="B98" s="214"/>
      <c r="C98" s="214"/>
      <c r="D98" s="214"/>
      <c r="E98" s="214"/>
      <c r="F98" s="214"/>
      <c r="G98" s="214"/>
      <c r="H98" s="214"/>
      <c r="I98" s="214"/>
      <c r="J98" s="214"/>
      <c r="K98" s="214"/>
      <c r="L98" s="214"/>
      <c r="M98" s="214"/>
      <c r="N98" s="214"/>
      <c r="O98" s="214"/>
      <c r="P98" s="214"/>
      <c r="Q98" s="214"/>
      <c r="R98" s="214"/>
      <c r="S98" s="214"/>
      <c r="T98" s="214"/>
      <c r="U98" s="214"/>
      <c r="V98" s="214"/>
      <c r="W98" s="214"/>
      <c r="X98" s="214"/>
    </row>
    <row r="99" spans="1:24" ht="3.75" customHeight="1" x14ac:dyDescent="0.2">
      <c r="A99" s="189"/>
      <c r="B99" s="190"/>
      <c r="C99" s="190"/>
      <c r="D99" s="190"/>
      <c r="E99" s="190"/>
      <c r="F99" s="190"/>
      <c r="G99" s="190"/>
      <c r="H99" s="190"/>
      <c r="I99" s="190"/>
      <c r="J99" s="190"/>
      <c r="K99" s="190"/>
      <c r="L99" s="190"/>
      <c r="M99" s="190"/>
      <c r="N99" s="190"/>
      <c r="O99" s="190"/>
      <c r="P99" s="190"/>
      <c r="Q99" s="190"/>
      <c r="R99" s="190"/>
      <c r="S99" s="190"/>
      <c r="T99" s="190"/>
      <c r="U99" s="190"/>
      <c r="V99" s="190"/>
      <c r="W99" s="190"/>
      <c r="X99" s="190"/>
    </row>
    <row r="100" spans="1:24" ht="14.25" customHeight="1" x14ac:dyDescent="0.2">
      <c r="A100" s="249"/>
      <c r="B100" s="249"/>
      <c r="C100" s="245" t="s">
        <v>371</v>
      </c>
      <c r="D100" s="246"/>
      <c r="E100" s="246"/>
      <c r="F100" s="246"/>
      <c r="G100" s="246"/>
      <c r="H100" s="246"/>
      <c r="I100" s="246"/>
      <c r="J100" s="246"/>
      <c r="K100" s="246"/>
      <c r="L100" s="247"/>
      <c r="M100" s="193"/>
      <c r="N100" s="245" t="s">
        <v>374</v>
      </c>
      <c r="O100" s="246"/>
      <c r="P100" s="246"/>
      <c r="Q100" s="246"/>
      <c r="R100" s="246"/>
      <c r="S100" s="246"/>
      <c r="T100" s="246"/>
      <c r="U100" s="246"/>
      <c r="V100" s="246"/>
      <c r="W100" s="247"/>
      <c r="X100" s="154"/>
    </row>
    <row r="101" spans="1:24" s="160" customFormat="1" ht="14.25" customHeight="1" x14ac:dyDescent="0.2">
      <c r="A101" s="188"/>
      <c r="B101" s="188"/>
      <c r="C101" s="238" t="s">
        <v>372</v>
      </c>
      <c r="D101" s="239"/>
      <c r="E101" s="239"/>
      <c r="F101" s="239"/>
      <c r="G101" s="239"/>
      <c r="H101" s="239"/>
      <c r="I101" s="239"/>
      <c r="J101" s="239"/>
      <c r="K101" s="239"/>
      <c r="L101" s="240"/>
      <c r="M101" s="201"/>
      <c r="N101" s="238" t="s">
        <v>375</v>
      </c>
      <c r="O101" s="239"/>
      <c r="P101" s="239"/>
      <c r="Q101" s="239"/>
      <c r="R101" s="239"/>
      <c r="S101" s="239"/>
      <c r="T101" s="239"/>
      <c r="U101" s="239"/>
      <c r="V101" s="239"/>
      <c r="W101" s="240"/>
    </row>
    <row r="102" spans="1:24" s="160" customFormat="1" ht="14.25" customHeight="1" x14ac:dyDescent="0.2">
      <c r="A102" s="188"/>
      <c r="B102" s="188"/>
      <c r="C102" s="241" t="s">
        <v>373</v>
      </c>
      <c r="D102" s="242"/>
      <c r="E102" s="242"/>
      <c r="F102" s="242"/>
      <c r="G102" s="242"/>
      <c r="H102" s="242"/>
      <c r="I102" s="242"/>
      <c r="J102" s="242"/>
      <c r="K102" s="242"/>
      <c r="L102" s="243"/>
      <c r="M102" s="201"/>
      <c r="N102" s="204"/>
      <c r="O102" s="205"/>
      <c r="P102" s="205"/>
      <c r="Q102" s="205"/>
      <c r="R102" s="205"/>
      <c r="S102" s="205"/>
      <c r="T102" s="205"/>
      <c r="U102" s="205"/>
      <c r="V102" s="205"/>
      <c r="W102" s="206"/>
    </row>
    <row r="103" spans="1:24" ht="3" customHeight="1" x14ac:dyDescent="0.2">
      <c r="A103" s="189"/>
      <c r="B103" s="190"/>
      <c r="C103" s="190"/>
      <c r="D103" s="190"/>
      <c r="E103" s="190"/>
      <c r="F103" s="190"/>
      <c r="G103" s="190"/>
      <c r="H103" s="190"/>
      <c r="I103" s="190"/>
      <c r="J103" s="190"/>
      <c r="K103" s="190"/>
      <c r="L103" s="190"/>
      <c r="M103" s="190"/>
      <c r="N103" s="190"/>
      <c r="O103" s="190"/>
      <c r="P103" s="190"/>
      <c r="Q103" s="190"/>
      <c r="R103" s="190"/>
      <c r="S103" s="190"/>
      <c r="T103" s="190"/>
      <c r="U103" s="190"/>
      <c r="V103" s="190"/>
      <c r="W103" s="190"/>
      <c r="X103" s="190"/>
    </row>
    <row r="104" spans="1:24" s="171" customFormat="1" ht="14.25" customHeight="1" x14ac:dyDescent="0.2">
      <c r="B104" s="201"/>
      <c r="C104" s="195" t="s">
        <v>353</v>
      </c>
      <c r="D104" s="214" t="s">
        <v>407</v>
      </c>
      <c r="E104" s="214"/>
      <c r="F104" s="214"/>
      <c r="G104" s="214"/>
      <c r="H104" s="214"/>
      <c r="I104" s="214"/>
      <c r="J104" s="214"/>
      <c r="K104" s="214"/>
      <c r="L104" s="214"/>
      <c r="M104" s="214"/>
      <c r="N104" s="214"/>
      <c r="O104" s="214"/>
      <c r="P104" s="214"/>
      <c r="Q104" s="214"/>
      <c r="R104" s="214"/>
      <c r="S104" s="214"/>
      <c r="T104" s="214"/>
      <c r="U104" s="214"/>
      <c r="V104" s="214"/>
      <c r="W104" s="214"/>
      <c r="X104" s="214"/>
    </row>
    <row r="105" spans="1:24" s="210" customFormat="1" ht="14.25" customHeight="1" x14ac:dyDescent="0.2">
      <c r="B105" s="211"/>
      <c r="C105" s="194" t="s">
        <v>353</v>
      </c>
      <c r="D105" s="237" t="s">
        <v>406</v>
      </c>
      <c r="E105" s="237"/>
      <c r="F105" s="237"/>
      <c r="G105" s="237"/>
      <c r="H105" s="237"/>
      <c r="I105" s="237"/>
      <c r="J105" s="237"/>
      <c r="K105" s="237"/>
      <c r="L105" s="237"/>
      <c r="M105" s="237"/>
      <c r="N105" s="237"/>
      <c r="O105" s="237"/>
      <c r="P105" s="237"/>
      <c r="Q105" s="237"/>
      <c r="R105" s="237"/>
      <c r="S105" s="237"/>
      <c r="T105" s="237"/>
      <c r="U105" s="237"/>
      <c r="V105" s="237"/>
      <c r="W105" s="237"/>
      <c r="X105" s="237"/>
    </row>
    <row r="106" spans="1:24" ht="6" customHeight="1" x14ac:dyDescent="0.2"/>
    <row r="107" spans="1:24" s="171" customFormat="1" ht="15.75" customHeight="1" x14ac:dyDescent="0.2">
      <c r="A107" s="248" t="s">
        <v>350</v>
      </c>
      <c r="B107" s="248"/>
      <c r="C107" s="248" t="s">
        <v>379</v>
      </c>
      <c r="D107" s="248"/>
      <c r="E107" s="248"/>
      <c r="F107" s="248"/>
      <c r="G107" s="248"/>
      <c r="H107" s="248"/>
      <c r="I107" s="248"/>
      <c r="J107" s="248"/>
      <c r="K107" s="248"/>
      <c r="L107" s="248"/>
      <c r="M107" s="248"/>
      <c r="N107" s="248"/>
      <c r="O107" s="248"/>
      <c r="P107" s="248"/>
      <c r="Q107" s="248"/>
      <c r="R107" s="248"/>
      <c r="S107" s="248"/>
      <c r="T107" s="248"/>
      <c r="U107" s="248"/>
      <c r="V107" s="248"/>
      <c r="W107" s="248"/>
      <c r="X107" s="248"/>
    </row>
    <row r="108" spans="1:24" ht="5.25" customHeight="1" x14ac:dyDescent="0.2"/>
    <row r="109" spans="1:24" s="171" customFormat="1" ht="14.25" customHeight="1" x14ac:dyDescent="0.2">
      <c r="A109" s="214" t="s">
        <v>380</v>
      </c>
      <c r="B109" s="214"/>
      <c r="C109" s="214" t="s">
        <v>409</v>
      </c>
      <c r="D109" s="214"/>
      <c r="E109" s="214"/>
      <c r="F109" s="214"/>
      <c r="G109" s="214"/>
      <c r="H109" s="214"/>
      <c r="I109" s="214"/>
      <c r="J109" s="214"/>
      <c r="K109" s="214"/>
      <c r="L109" s="214"/>
      <c r="M109" s="214"/>
      <c r="N109" s="214"/>
      <c r="O109" s="214"/>
      <c r="P109" s="214"/>
      <c r="Q109" s="214"/>
      <c r="R109" s="214"/>
      <c r="S109" s="214"/>
      <c r="T109" s="214"/>
      <c r="U109" s="214"/>
      <c r="V109" s="214"/>
      <c r="W109" s="214"/>
      <c r="X109" s="214"/>
    </row>
    <row r="110" spans="1:24" ht="4.5" customHeight="1" x14ac:dyDescent="0.2">
      <c r="A110" s="189"/>
    </row>
    <row r="111" spans="1:24" s="171" customFormat="1" ht="14.25" customHeight="1" x14ac:dyDescent="0.2">
      <c r="A111" s="214" t="s">
        <v>381</v>
      </c>
      <c r="B111" s="214"/>
      <c r="C111" s="213" t="s">
        <v>388</v>
      </c>
      <c r="D111" s="213"/>
      <c r="E111" s="213"/>
      <c r="F111" s="213"/>
      <c r="G111" s="213"/>
      <c r="H111" s="213"/>
      <c r="I111" s="213"/>
      <c r="J111" s="213"/>
      <c r="K111" s="213"/>
      <c r="L111" s="213"/>
      <c r="M111" s="213"/>
      <c r="N111" s="213"/>
      <c r="O111" s="213"/>
      <c r="P111" s="213"/>
      <c r="Q111" s="213"/>
      <c r="R111" s="213"/>
      <c r="S111" s="213"/>
      <c r="T111" s="213"/>
      <c r="U111" s="213"/>
      <c r="V111" s="213"/>
      <c r="W111" s="213"/>
      <c r="X111" s="213"/>
    </row>
    <row r="112" spans="1:24" ht="14.25" customHeight="1" x14ac:dyDescent="0.2">
      <c r="A112" s="189"/>
      <c r="C112" s="213" t="s">
        <v>390</v>
      </c>
      <c r="D112" s="213"/>
      <c r="E112" s="213"/>
      <c r="F112" s="213"/>
      <c r="G112" s="213"/>
      <c r="H112" s="213"/>
      <c r="I112" s="213"/>
      <c r="J112" s="213"/>
      <c r="K112" s="213"/>
      <c r="L112" s="213"/>
      <c r="M112" s="213"/>
      <c r="N112" s="213"/>
      <c r="O112" s="213"/>
      <c r="P112" s="213"/>
      <c r="Q112" s="213"/>
      <c r="R112" s="213"/>
      <c r="S112" s="213"/>
      <c r="T112" s="213"/>
      <c r="U112" s="213"/>
      <c r="V112" s="213"/>
      <c r="W112" s="213"/>
      <c r="X112" s="213"/>
    </row>
    <row r="113" spans="1:24" ht="14.25" customHeight="1" x14ac:dyDescent="0.2">
      <c r="A113" s="189"/>
      <c r="C113" s="213" t="s">
        <v>389</v>
      </c>
      <c r="D113" s="213"/>
      <c r="E113" s="213"/>
      <c r="F113" s="213"/>
      <c r="G113" s="213"/>
      <c r="H113" s="213"/>
      <c r="I113" s="213"/>
      <c r="J113" s="213"/>
      <c r="K113" s="213"/>
      <c r="L113" s="213"/>
      <c r="M113" s="213"/>
      <c r="N113" s="213"/>
      <c r="O113" s="213"/>
      <c r="P113" s="213"/>
      <c r="Q113" s="213"/>
      <c r="R113" s="213"/>
      <c r="S113" s="213"/>
      <c r="T113" s="213"/>
      <c r="U113" s="213"/>
      <c r="V113" s="213"/>
      <c r="W113" s="213"/>
      <c r="X113" s="213"/>
    </row>
    <row r="114" spans="1:24" ht="4.5" customHeight="1" x14ac:dyDescent="0.2">
      <c r="A114" s="189"/>
    </row>
    <row r="115" spans="1:24" s="160" customFormat="1" ht="14.25" customHeight="1" x14ac:dyDescent="0.2">
      <c r="A115" s="214" t="s">
        <v>382</v>
      </c>
      <c r="B115" s="214"/>
      <c r="C115" s="213" t="s">
        <v>403</v>
      </c>
      <c r="D115" s="213"/>
      <c r="E115" s="213"/>
      <c r="F115" s="213"/>
      <c r="G115" s="213"/>
      <c r="H115" s="213"/>
      <c r="I115" s="213"/>
      <c r="J115" s="213"/>
      <c r="K115" s="213"/>
      <c r="L115" s="213"/>
      <c r="M115" s="213"/>
      <c r="N115" s="213"/>
      <c r="O115" s="213"/>
      <c r="P115" s="213"/>
      <c r="Q115" s="213"/>
      <c r="R115" s="213"/>
      <c r="S115" s="213"/>
      <c r="T115" s="213"/>
      <c r="U115" s="213"/>
      <c r="V115" s="213"/>
      <c r="W115" s="213"/>
      <c r="X115" s="213"/>
    </row>
    <row r="116" spans="1:24" s="193" customFormat="1" ht="14.25" customHeight="1" x14ac:dyDescent="0.2">
      <c r="A116" s="201"/>
      <c r="B116" s="202"/>
      <c r="C116" s="213" t="s">
        <v>415</v>
      </c>
      <c r="D116" s="213"/>
      <c r="E116" s="213"/>
      <c r="F116" s="213"/>
      <c r="G116" s="213"/>
      <c r="H116" s="213"/>
      <c r="I116" s="213"/>
      <c r="J116" s="213"/>
      <c r="K116" s="213"/>
      <c r="L116" s="213"/>
      <c r="M116" s="213"/>
      <c r="N116" s="213"/>
      <c r="O116" s="213"/>
      <c r="P116" s="213"/>
      <c r="Q116" s="213"/>
      <c r="R116" s="213"/>
      <c r="S116" s="213"/>
      <c r="T116" s="213"/>
      <c r="U116" s="213"/>
      <c r="V116" s="213"/>
      <c r="W116" s="213"/>
      <c r="X116" s="213"/>
    </row>
    <row r="117" spans="1:24" ht="3.75" customHeight="1" x14ac:dyDescent="0.2">
      <c r="A117" s="189"/>
      <c r="B117" s="190"/>
      <c r="C117" s="190"/>
      <c r="D117" s="190"/>
      <c r="E117" s="190"/>
      <c r="F117" s="190"/>
      <c r="G117" s="190"/>
      <c r="H117" s="190"/>
      <c r="I117" s="190"/>
      <c r="J117" s="190"/>
      <c r="K117" s="190"/>
      <c r="L117" s="190"/>
      <c r="M117" s="190"/>
      <c r="N117" s="190"/>
      <c r="O117" s="190"/>
      <c r="P117" s="190"/>
      <c r="Q117" s="190"/>
      <c r="R117" s="190"/>
      <c r="S117" s="190"/>
      <c r="T117" s="190"/>
      <c r="U117" s="190"/>
      <c r="V117" s="190"/>
      <c r="W117" s="190"/>
      <c r="X117" s="190"/>
    </row>
    <row r="118" spans="1:24" s="193" customFormat="1" ht="14.25" customHeight="1" x14ac:dyDescent="0.2">
      <c r="A118" s="201"/>
      <c r="D118" s="195" t="s">
        <v>353</v>
      </c>
      <c r="E118" s="214" t="s">
        <v>366</v>
      </c>
      <c r="F118" s="214"/>
      <c r="G118" s="214"/>
      <c r="H118" s="214"/>
      <c r="I118" s="214"/>
      <c r="J118" s="214"/>
    </row>
    <row r="119" spans="1:24" s="193" customFormat="1" ht="14.25" customHeight="1" x14ac:dyDescent="0.25">
      <c r="A119" s="201"/>
      <c r="D119" s="195" t="s">
        <v>353</v>
      </c>
      <c r="E119" s="236" t="s">
        <v>369</v>
      </c>
      <c r="F119" s="236"/>
      <c r="G119" s="236"/>
      <c r="H119" s="236"/>
      <c r="I119" s="236"/>
      <c r="J119" s="236"/>
    </row>
    <row r="120" spans="1:24" s="193" customFormat="1" ht="14.25" customHeight="1" x14ac:dyDescent="0.25">
      <c r="A120" s="201"/>
      <c r="B120" s="195"/>
      <c r="C120" s="203"/>
      <c r="D120" s="195" t="s">
        <v>353</v>
      </c>
      <c r="E120" s="201" t="s">
        <v>367</v>
      </c>
      <c r="F120" s="203"/>
      <c r="G120" s="203"/>
      <c r="H120" s="203"/>
      <c r="I120" s="195"/>
      <c r="J120" s="196"/>
      <c r="K120" s="196"/>
      <c r="L120" s="196"/>
      <c r="M120" s="196"/>
      <c r="N120" s="196"/>
      <c r="O120" s="196"/>
      <c r="P120" s="196"/>
      <c r="Q120" s="196"/>
      <c r="R120" s="196"/>
      <c r="S120" s="196"/>
      <c r="T120" s="196"/>
      <c r="U120" s="196"/>
      <c r="V120" s="196"/>
      <c r="W120" s="196"/>
    </row>
    <row r="121" spans="1:24" s="193" customFormat="1" ht="14.25" customHeight="1" x14ac:dyDescent="0.2">
      <c r="A121" s="201"/>
      <c r="D121" s="195" t="s">
        <v>353</v>
      </c>
      <c r="E121" s="214" t="s">
        <v>368</v>
      </c>
      <c r="F121" s="214"/>
      <c r="G121" s="214"/>
      <c r="H121" s="214"/>
      <c r="I121" s="214"/>
      <c r="J121" s="214"/>
      <c r="K121" s="214"/>
      <c r="L121" s="214"/>
      <c r="M121" s="214"/>
      <c r="N121" s="214"/>
      <c r="O121" s="214"/>
      <c r="P121" s="214"/>
      <c r="Q121" s="214"/>
      <c r="R121" s="214"/>
      <c r="S121" s="214"/>
      <c r="T121" s="214"/>
      <c r="U121" s="214"/>
      <c r="V121" s="214"/>
      <c r="W121" s="214"/>
    </row>
    <row r="122" spans="1:24" ht="4.5" customHeight="1" x14ac:dyDescent="0.2">
      <c r="A122" s="189"/>
      <c r="B122" s="190"/>
      <c r="C122" s="190"/>
      <c r="D122" s="190"/>
      <c r="E122" s="190"/>
      <c r="F122" s="190"/>
      <c r="G122" s="190"/>
      <c r="H122" s="190"/>
      <c r="I122" s="190"/>
      <c r="J122" s="190"/>
      <c r="K122" s="190"/>
      <c r="L122" s="190"/>
      <c r="M122" s="190"/>
      <c r="N122" s="190"/>
      <c r="O122" s="190"/>
      <c r="P122" s="190"/>
      <c r="Q122" s="190"/>
      <c r="R122" s="190"/>
      <c r="S122" s="190"/>
      <c r="T122" s="190"/>
      <c r="U122" s="190"/>
      <c r="V122" s="190"/>
      <c r="W122" s="190"/>
      <c r="X122" s="190"/>
    </row>
    <row r="123" spans="1:24" s="160" customFormat="1" ht="14.25" customHeight="1" x14ac:dyDescent="0.2">
      <c r="A123" s="214" t="s">
        <v>383</v>
      </c>
      <c r="B123" s="214"/>
      <c r="C123" s="213" t="s">
        <v>395</v>
      </c>
      <c r="D123" s="213"/>
      <c r="E123" s="213"/>
      <c r="F123" s="213"/>
      <c r="G123" s="213"/>
      <c r="H123" s="213"/>
      <c r="I123" s="213"/>
      <c r="J123" s="213"/>
      <c r="K123" s="213"/>
      <c r="L123" s="213"/>
      <c r="M123" s="213"/>
      <c r="N123" s="213"/>
      <c r="O123" s="213"/>
      <c r="P123" s="213"/>
      <c r="Q123" s="213"/>
      <c r="R123" s="213"/>
      <c r="S123" s="213"/>
      <c r="T123" s="213"/>
      <c r="U123" s="213"/>
      <c r="V123" s="213"/>
      <c r="W123" s="213"/>
      <c r="X123" s="213"/>
    </row>
    <row r="124" spans="1:24" ht="4.5" customHeight="1" x14ac:dyDescent="0.2">
      <c r="A124" s="189"/>
      <c r="B124" s="190"/>
      <c r="C124" s="190"/>
      <c r="D124" s="190"/>
      <c r="E124" s="190"/>
      <c r="F124" s="190"/>
      <c r="G124" s="190"/>
      <c r="H124" s="190"/>
      <c r="I124" s="190"/>
      <c r="J124" s="190"/>
      <c r="K124" s="190"/>
      <c r="L124" s="190"/>
      <c r="M124" s="190"/>
      <c r="N124" s="190"/>
      <c r="O124" s="190"/>
      <c r="P124" s="190"/>
      <c r="Q124" s="190"/>
      <c r="R124" s="190"/>
      <c r="S124" s="190"/>
      <c r="T124" s="190"/>
      <c r="U124" s="190"/>
      <c r="V124" s="190"/>
      <c r="W124" s="190"/>
      <c r="X124" s="190"/>
    </row>
    <row r="125" spans="1:24" s="160" customFormat="1" ht="14.25" customHeight="1" x14ac:dyDescent="0.2">
      <c r="A125" s="214" t="s">
        <v>391</v>
      </c>
      <c r="B125" s="214"/>
      <c r="C125" s="213" t="s">
        <v>417</v>
      </c>
      <c r="D125" s="213"/>
      <c r="E125" s="213"/>
      <c r="F125" s="213"/>
      <c r="G125" s="213"/>
      <c r="H125" s="213"/>
      <c r="I125" s="213"/>
      <c r="J125" s="213"/>
      <c r="K125" s="213"/>
      <c r="L125" s="213"/>
      <c r="M125" s="213"/>
      <c r="N125" s="213"/>
      <c r="O125" s="213"/>
      <c r="P125" s="213"/>
      <c r="Q125" s="213"/>
      <c r="R125" s="213"/>
      <c r="S125" s="213"/>
      <c r="T125" s="213"/>
      <c r="U125" s="213"/>
      <c r="V125" s="213"/>
      <c r="W125" s="213"/>
      <c r="X125" s="213"/>
    </row>
    <row r="126" spans="1:24" ht="14.25" customHeight="1" x14ac:dyDescent="0.2">
      <c r="A126" s="189"/>
      <c r="C126" s="213" t="s">
        <v>392</v>
      </c>
      <c r="D126" s="213"/>
      <c r="E126" s="213"/>
      <c r="F126" s="213"/>
      <c r="G126" s="213"/>
      <c r="H126" s="213"/>
      <c r="I126" s="213"/>
      <c r="J126" s="213"/>
      <c r="K126" s="213"/>
      <c r="L126" s="213"/>
      <c r="M126" s="213"/>
      <c r="N126" s="213"/>
      <c r="O126" s="213"/>
      <c r="P126" s="213"/>
      <c r="Q126" s="213"/>
      <c r="R126" s="213"/>
      <c r="S126" s="213"/>
      <c r="T126" s="213"/>
      <c r="U126" s="213"/>
      <c r="V126" s="213"/>
      <c r="W126" s="213"/>
      <c r="X126" s="213"/>
    </row>
    <row r="127" spans="1:24" ht="4.5" customHeight="1" x14ac:dyDescent="0.2">
      <c r="A127" s="189"/>
      <c r="B127" s="190"/>
      <c r="C127" s="190"/>
      <c r="D127" s="190"/>
      <c r="E127" s="190"/>
      <c r="F127" s="190"/>
      <c r="G127" s="190"/>
      <c r="H127" s="190"/>
      <c r="I127" s="190"/>
      <c r="J127" s="190"/>
      <c r="K127" s="190"/>
      <c r="L127" s="190"/>
      <c r="M127" s="190"/>
      <c r="N127" s="190"/>
      <c r="O127" s="190"/>
      <c r="P127" s="190"/>
      <c r="Q127" s="190"/>
      <c r="R127" s="190"/>
      <c r="S127" s="190"/>
      <c r="T127" s="190"/>
      <c r="U127" s="190"/>
      <c r="V127" s="190"/>
      <c r="W127" s="190"/>
      <c r="X127" s="190"/>
    </row>
    <row r="128" spans="1:24" s="160" customFormat="1" ht="14.25" customHeight="1" x14ac:dyDescent="0.2">
      <c r="A128" s="214" t="s">
        <v>393</v>
      </c>
      <c r="B128" s="214"/>
      <c r="C128" s="213" t="s">
        <v>418</v>
      </c>
      <c r="D128" s="213"/>
      <c r="E128" s="213"/>
      <c r="F128" s="213"/>
      <c r="G128" s="213"/>
      <c r="H128" s="213"/>
      <c r="I128" s="213"/>
      <c r="J128" s="213"/>
      <c r="K128" s="213"/>
      <c r="L128" s="213"/>
      <c r="M128" s="213"/>
      <c r="N128" s="213"/>
      <c r="O128" s="213"/>
      <c r="P128" s="213"/>
      <c r="Q128" s="213"/>
      <c r="R128" s="213"/>
      <c r="S128" s="213"/>
      <c r="T128" s="213"/>
      <c r="U128" s="213"/>
      <c r="V128" s="213"/>
      <c r="W128" s="213"/>
      <c r="X128" s="213"/>
    </row>
    <row r="129" spans="1:24" ht="14.25" customHeight="1" x14ac:dyDescent="0.2">
      <c r="A129" s="189"/>
      <c r="C129" s="213" t="s">
        <v>394</v>
      </c>
      <c r="D129" s="213"/>
      <c r="E129" s="213"/>
      <c r="F129" s="213"/>
      <c r="G129" s="213"/>
      <c r="H129" s="213"/>
      <c r="I129" s="213"/>
      <c r="J129" s="213"/>
      <c r="K129" s="213"/>
      <c r="L129" s="213"/>
      <c r="M129" s="213"/>
      <c r="N129" s="213"/>
      <c r="O129" s="213"/>
      <c r="P129" s="213"/>
      <c r="Q129" s="213"/>
      <c r="R129" s="213"/>
      <c r="S129" s="213"/>
      <c r="T129" s="213"/>
      <c r="U129" s="213"/>
      <c r="V129" s="213"/>
      <c r="W129" s="213"/>
      <c r="X129" s="213"/>
    </row>
    <row r="130" spans="1:24" ht="4.5" customHeight="1" x14ac:dyDescent="0.2">
      <c r="A130" s="189"/>
      <c r="B130" s="190"/>
      <c r="C130" s="190"/>
      <c r="D130" s="190"/>
      <c r="E130" s="190"/>
      <c r="F130" s="190"/>
      <c r="G130" s="190"/>
      <c r="H130" s="190"/>
      <c r="I130" s="190"/>
      <c r="J130" s="190"/>
      <c r="K130" s="190"/>
      <c r="L130" s="190"/>
      <c r="M130" s="190"/>
      <c r="N130" s="190"/>
      <c r="O130" s="190"/>
      <c r="P130" s="190"/>
      <c r="Q130" s="190"/>
      <c r="R130" s="190"/>
      <c r="S130" s="190"/>
      <c r="T130" s="190"/>
      <c r="U130" s="190"/>
      <c r="V130" s="190"/>
      <c r="W130" s="190"/>
      <c r="X130" s="190"/>
    </row>
    <row r="131" spans="1:24" ht="14.25" customHeight="1" x14ac:dyDescent="0.2">
      <c r="A131" s="214" t="s">
        <v>410</v>
      </c>
      <c r="B131" s="214"/>
      <c r="C131" s="213" t="s">
        <v>411</v>
      </c>
      <c r="D131" s="213"/>
      <c r="E131" s="213"/>
      <c r="F131" s="213"/>
      <c r="G131" s="213"/>
      <c r="H131" s="213"/>
      <c r="I131" s="213"/>
      <c r="J131" s="213"/>
      <c r="K131" s="213"/>
      <c r="L131" s="213"/>
      <c r="M131" s="213"/>
      <c r="N131" s="213"/>
      <c r="O131" s="213"/>
      <c r="P131" s="213"/>
      <c r="Q131" s="213"/>
      <c r="R131" s="213"/>
      <c r="S131" s="213"/>
      <c r="T131" s="213"/>
      <c r="U131" s="213"/>
      <c r="V131" s="213"/>
      <c r="W131" s="213"/>
      <c r="X131" s="213"/>
    </row>
    <row r="132" spans="1:24" ht="14.25" customHeight="1" x14ac:dyDescent="0.2">
      <c r="A132" s="189"/>
      <c r="C132" s="213" t="s">
        <v>412</v>
      </c>
      <c r="D132" s="213"/>
      <c r="E132" s="213"/>
      <c r="F132" s="213"/>
      <c r="G132" s="213"/>
      <c r="H132" s="213"/>
      <c r="I132" s="213"/>
      <c r="J132" s="213"/>
      <c r="K132" s="213"/>
      <c r="L132" s="213"/>
      <c r="M132" s="213"/>
      <c r="N132" s="213"/>
      <c r="O132" s="213"/>
      <c r="P132" s="213"/>
      <c r="Q132" s="213"/>
      <c r="R132" s="213"/>
      <c r="S132" s="213"/>
      <c r="T132" s="213"/>
      <c r="U132" s="213"/>
      <c r="V132" s="213"/>
      <c r="W132" s="213"/>
      <c r="X132" s="213"/>
    </row>
    <row r="133" spans="1:24" ht="4.5" customHeight="1" x14ac:dyDescent="0.2">
      <c r="A133" s="189"/>
      <c r="B133" s="190"/>
      <c r="C133" s="190"/>
      <c r="D133" s="190"/>
      <c r="E133" s="190"/>
      <c r="F133" s="190"/>
      <c r="G133" s="190"/>
      <c r="H133" s="190"/>
      <c r="I133" s="190"/>
      <c r="J133" s="190"/>
      <c r="K133" s="190"/>
      <c r="L133" s="190"/>
      <c r="M133" s="190"/>
      <c r="N133" s="190"/>
      <c r="O133" s="190"/>
      <c r="P133" s="190"/>
      <c r="Q133" s="190"/>
      <c r="R133" s="190"/>
      <c r="S133" s="190"/>
      <c r="T133" s="190"/>
      <c r="U133" s="190"/>
      <c r="V133" s="190"/>
      <c r="W133" s="190"/>
      <c r="X133" s="190"/>
    </row>
    <row r="134" spans="1:24" ht="15" customHeight="1" x14ac:dyDescent="0.2">
      <c r="A134" s="216" t="s">
        <v>396</v>
      </c>
      <c r="B134" s="216"/>
      <c r="C134" s="216"/>
      <c r="D134" s="216"/>
      <c r="E134" s="216"/>
      <c r="F134" s="216"/>
      <c r="G134" s="216"/>
      <c r="H134" s="216"/>
      <c r="I134" s="216"/>
      <c r="J134" s="216"/>
      <c r="K134" s="216"/>
      <c r="L134" s="216"/>
      <c r="M134" s="216"/>
      <c r="N134" s="216"/>
      <c r="O134" s="216"/>
      <c r="P134" s="216"/>
      <c r="Q134" s="216"/>
      <c r="R134" s="216"/>
      <c r="S134" s="216"/>
      <c r="T134" s="216"/>
      <c r="U134" s="216"/>
      <c r="V134" s="216"/>
      <c r="W134" s="216"/>
      <c r="X134" s="216"/>
    </row>
    <row r="135" spans="1:24" ht="15" customHeight="1" x14ac:dyDescent="0.2">
      <c r="A135" s="216" t="s">
        <v>420</v>
      </c>
      <c r="B135" s="216"/>
      <c r="C135" s="216"/>
      <c r="D135" s="216"/>
      <c r="E135" s="216"/>
      <c r="F135" s="216"/>
      <c r="G135" s="216"/>
      <c r="H135" s="216"/>
      <c r="I135" s="216"/>
      <c r="J135" s="216"/>
      <c r="K135" s="216"/>
      <c r="L135" s="216"/>
      <c r="M135" s="216"/>
      <c r="N135" s="216"/>
      <c r="O135" s="216"/>
      <c r="P135" s="216"/>
      <c r="Q135" s="216"/>
      <c r="R135" s="216"/>
      <c r="S135" s="216"/>
      <c r="T135" s="216"/>
      <c r="U135" s="216"/>
      <c r="V135" s="216"/>
      <c r="W135" s="216"/>
      <c r="X135" s="216"/>
    </row>
    <row r="136" spans="1:24" ht="12.75" customHeight="1" x14ac:dyDescent="0.2">
      <c r="A136" s="212"/>
      <c r="B136" s="212"/>
      <c r="C136" s="212"/>
      <c r="D136" s="212"/>
      <c r="E136" s="212"/>
      <c r="F136" s="212"/>
      <c r="G136" s="212"/>
      <c r="H136" s="212"/>
      <c r="I136" s="212"/>
      <c r="J136" s="212"/>
      <c r="K136" s="212"/>
      <c r="L136" s="212"/>
      <c r="M136" s="212"/>
      <c r="N136" s="212"/>
      <c r="O136" s="212"/>
      <c r="P136" s="212"/>
      <c r="Q136" s="212"/>
      <c r="R136" s="212"/>
      <c r="S136" s="212"/>
      <c r="T136" s="212"/>
      <c r="U136" s="212"/>
      <c r="V136" s="212"/>
      <c r="W136" s="212"/>
      <c r="X136" s="212"/>
    </row>
    <row r="137" spans="1:24" ht="15" customHeight="1" x14ac:dyDescent="0.2">
      <c r="A137" s="215" t="s">
        <v>414</v>
      </c>
      <c r="B137" s="215"/>
      <c r="C137" s="215"/>
      <c r="D137" s="215"/>
      <c r="E137" s="215"/>
      <c r="F137" s="215"/>
      <c r="G137" s="215"/>
      <c r="H137" s="215"/>
      <c r="I137" s="215"/>
      <c r="J137" s="215"/>
      <c r="K137" s="215"/>
      <c r="L137" s="215"/>
      <c r="M137" s="215"/>
      <c r="N137" s="215"/>
      <c r="O137" s="215"/>
      <c r="P137" s="215"/>
      <c r="Q137" s="215"/>
      <c r="R137" s="215"/>
      <c r="S137" s="215"/>
      <c r="T137" s="215"/>
      <c r="U137" s="215"/>
      <c r="V137" s="215"/>
      <c r="W137" s="215"/>
      <c r="X137" s="215"/>
    </row>
    <row r="138" spans="1:24" ht="3" customHeight="1" x14ac:dyDescent="0.2">
      <c r="A138" s="189"/>
      <c r="B138" s="190"/>
      <c r="C138" s="190"/>
      <c r="D138" s="190"/>
      <c r="E138" s="190"/>
      <c r="F138" s="190"/>
      <c r="G138" s="190"/>
      <c r="H138" s="190"/>
      <c r="I138" s="190"/>
      <c r="J138" s="190"/>
      <c r="K138" s="190"/>
      <c r="L138" s="190"/>
      <c r="M138" s="190"/>
      <c r="N138" s="190"/>
      <c r="O138" s="190"/>
      <c r="P138" s="190"/>
      <c r="Q138" s="190"/>
      <c r="R138" s="190"/>
      <c r="S138" s="190"/>
      <c r="T138" s="190"/>
      <c r="U138" s="190"/>
      <c r="V138" s="190"/>
      <c r="W138" s="190"/>
      <c r="X138" s="190"/>
    </row>
    <row r="139" spans="1:24" ht="13.5" customHeight="1" x14ac:dyDescent="0.2">
      <c r="A139" s="217" t="s">
        <v>397</v>
      </c>
      <c r="B139" s="218"/>
      <c r="C139" s="218"/>
      <c r="D139" s="218"/>
      <c r="E139" s="218"/>
      <c r="F139" s="218"/>
      <c r="G139" s="218"/>
      <c r="H139" s="218"/>
      <c r="I139" s="218"/>
      <c r="J139" s="218"/>
      <c r="K139" s="218"/>
      <c r="L139" s="219"/>
      <c r="N139" s="217">
        <f>A6</f>
        <v>0</v>
      </c>
      <c r="O139" s="218"/>
      <c r="P139" s="218"/>
      <c r="Q139" s="218"/>
      <c r="R139" s="218"/>
      <c r="S139" s="218"/>
      <c r="T139" s="218"/>
      <c r="U139" s="218"/>
      <c r="V139" s="218"/>
      <c r="W139" s="218"/>
      <c r="X139" s="219"/>
    </row>
    <row r="140" spans="1:24" ht="13.5" customHeight="1" x14ac:dyDescent="0.2">
      <c r="A140" s="223"/>
      <c r="B140" s="224"/>
      <c r="C140" s="224"/>
      <c r="D140" s="224"/>
      <c r="E140" s="224"/>
      <c r="F140" s="224"/>
      <c r="G140" s="224"/>
      <c r="H140" s="224"/>
      <c r="I140" s="224"/>
      <c r="J140" s="224"/>
      <c r="K140" s="224"/>
      <c r="L140" s="225"/>
      <c r="N140" s="220">
        <f>M6</f>
        <v>0</v>
      </c>
      <c r="O140" s="221"/>
      <c r="P140" s="221"/>
      <c r="Q140" s="221"/>
      <c r="R140" s="221"/>
      <c r="S140" s="221"/>
      <c r="T140" s="221"/>
      <c r="U140" s="221"/>
      <c r="V140" s="221"/>
      <c r="W140" s="221"/>
      <c r="X140" s="222"/>
    </row>
    <row r="141" spans="1:24" ht="13.5" customHeight="1" x14ac:dyDescent="0.2">
      <c r="A141" s="226" t="s">
        <v>399</v>
      </c>
      <c r="B141" s="227"/>
      <c r="C141" s="227"/>
      <c r="D141" s="227"/>
      <c r="E141" s="227"/>
      <c r="F141" s="227"/>
      <c r="G141" s="227"/>
      <c r="H141" s="227"/>
      <c r="I141" s="227"/>
      <c r="J141" s="227"/>
      <c r="K141" s="227"/>
      <c r="L141" s="228"/>
      <c r="N141" s="207" t="s">
        <v>398</v>
      </c>
      <c r="O141" s="235">
        <f ca="1">V2</f>
        <v>45362</v>
      </c>
      <c r="P141" s="235"/>
      <c r="Q141" s="235"/>
      <c r="R141" s="208"/>
      <c r="S141" s="208"/>
      <c r="T141" s="227" t="s">
        <v>399</v>
      </c>
      <c r="U141" s="227"/>
      <c r="V141" s="227"/>
      <c r="W141" s="227"/>
      <c r="X141" s="228"/>
    </row>
    <row r="142" spans="1:24" ht="13.5" customHeight="1" x14ac:dyDescent="0.2">
      <c r="A142" s="229"/>
      <c r="B142" s="230"/>
      <c r="C142" s="230"/>
      <c r="D142" s="230"/>
      <c r="E142" s="230"/>
      <c r="F142" s="230"/>
      <c r="G142" s="230"/>
      <c r="H142" s="230"/>
      <c r="I142" s="230"/>
      <c r="J142" s="230"/>
      <c r="K142" s="230"/>
      <c r="L142" s="231"/>
      <c r="N142" s="354"/>
      <c r="O142" s="355"/>
      <c r="P142" s="355"/>
      <c r="Q142" s="355"/>
      <c r="R142" s="355"/>
      <c r="S142" s="355"/>
      <c r="T142" s="355"/>
      <c r="U142" s="355"/>
      <c r="V142" s="355"/>
      <c r="W142" s="355"/>
      <c r="X142" s="356"/>
    </row>
    <row r="143" spans="1:24" ht="13.5" customHeight="1" x14ac:dyDescent="0.2">
      <c r="A143" s="229"/>
      <c r="B143" s="230"/>
      <c r="C143" s="230"/>
      <c r="D143" s="230"/>
      <c r="E143" s="230"/>
      <c r="F143" s="230"/>
      <c r="G143" s="230"/>
      <c r="H143" s="230"/>
      <c r="I143" s="230"/>
      <c r="J143" s="230"/>
      <c r="K143" s="230"/>
      <c r="L143" s="231"/>
      <c r="N143" s="354"/>
      <c r="O143" s="355"/>
      <c r="P143" s="355"/>
      <c r="Q143" s="355"/>
      <c r="R143" s="355"/>
      <c r="S143" s="355"/>
      <c r="T143" s="355"/>
      <c r="U143" s="355"/>
      <c r="V143" s="355"/>
      <c r="W143" s="355"/>
      <c r="X143" s="356"/>
    </row>
    <row r="144" spans="1:24" ht="13.5" customHeight="1" x14ac:dyDescent="0.2">
      <c r="A144" s="229"/>
      <c r="B144" s="230"/>
      <c r="C144" s="230"/>
      <c r="D144" s="230"/>
      <c r="E144" s="230"/>
      <c r="F144" s="230"/>
      <c r="G144" s="230"/>
      <c r="H144" s="230"/>
      <c r="I144" s="230"/>
      <c r="J144" s="230"/>
      <c r="K144" s="230"/>
      <c r="L144" s="231"/>
      <c r="N144" s="354"/>
      <c r="O144" s="355"/>
      <c r="P144" s="355"/>
      <c r="Q144" s="355"/>
      <c r="R144" s="355"/>
      <c r="S144" s="355"/>
      <c r="T144" s="355"/>
      <c r="U144" s="355"/>
      <c r="V144" s="355"/>
      <c r="W144" s="355"/>
      <c r="X144" s="356"/>
    </row>
    <row r="145" spans="1:24" ht="13.5" customHeight="1" x14ac:dyDescent="0.2">
      <c r="A145" s="229"/>
      <c r="B145" s="230"/>
      <c r="C145" s="230"/>
      <c r="D145" s="230"/>
      <c r="E145" s="230"/>
      <c r="F145" s="230"/>
      <c r="G145" s="230"/>
      <c r="H145" s="230"/>
      <c r="I145" s="230"/>
      <c r="J145" s="230"/>
      <c r="K145" s="230"/>
      <c r="L145" s="231"/>
      <c r="N145" s="354"/>
      <c r="O145" s="355"/>
      <c r="P145" s="355"/>
      <c r="Q145" s="355"/>
      <c r="R145" s="355"/>
      <c r="S145" s="355"/>
      <c r="T145" s="355"/>
      <c r="U145" s="355"/>
      <c r="V145" s="355"/>
      <c r="W145" s="355"/>
      <c r="X145" s="356"/>
    </row>
    <row r="146" spans="1:24" ht="21" customHeight="1" x14ac:dyDescent="0.2">
      <c r="A146" s="232"/>
      <c r="B146" s="233"/>
      <c r="C146" s="233"/>
      <c r="D146" s="233"/>
      <c r="E146" s="233"/>
      <c r="F146" s="233"/>
      <c r="G146" s="233"/>
      <c r="H146" s="233"/>
      <c r="I146" s="233"/>
      <c r="J146" s="233"/>
      <c r="K146" s="233"/>
      <c r="L146" s="234"/>
      <c r="N146" s="357"/>
      <c r="O146" s="358"/>
      <c r="P146" s="358"/>
      <c r="Q146" s="358"/>
      <c r="R146" s="358"/>
      <c r="S146" s="358"/>
      <c r="T146" s="358"/>
      <c r="U146" s="358"/>
      <c r="V146" s="358"/>
      <c r="W146" s="358"/>
      <c r="X146" s="359"/>
    </row>
    <row r="147" spans="1:24" ht="22.5" customHeight="1" x14ac:dyDescent="0.2">
      <c r="A147" s="311" t="s">
        <v>405</v>
      </c>
      <c r="B147" s="311"/>
      <c r="C147" s="311"/>
      <c r="D147" s="311"/>
      <c r="E147" s="311"/>
      <c r="F147" s="311"/>
      <c r="G147" s="311"/>
      <c r="H147" s="311"/>
      <c r="I147" s="311"/>
      <c r="J147" s="311"/>
      <c r="K147" s="311"/>
      <c r="L147" s="311"/>
      <c r="M147" s="311"/>
      <c r="N147" s="311"/>
      <c r="O147" s="311"/>
      <c r="P147" s="311"/>
      <c r="Q147" s="311"/>
      <c r="R147" s="311"/>
      <c r="S147" s="311"/>
      <c r="T147" s="311"/>
      <c r="U147" s="311"/>
      <c r="V147" s="311"/>
      <c r="W147" s="311"/>
      <c r="X147" s="311"/>
    </row>
  </sheetData>
  <sheetProtection algorithmName="SHA-512" hashValue="qJQtudPvTUX0KBSnJiq06vTTnhUEpQ6EvCqWc/l8eUzm2gMyXwYGQ8WOt3tvrCf0Ce3ZwqJEx0wWMFPFl6Tt9Q==" saltValue="CxQ0+phIagSSlaRWyro7bQ==" spinCount="100000" sheet="1" selectLockedCells="1"/>
  <mergeCells count="273">
    <mergeCell ref="A147:X147"/>
    <mergeCell ref="V14:X14"/>
    <mergeCell ref="C15:K15"/>
    <mergeCell ref="C16:K16"/>
    <mergeCell ref="C17:K17"/>
    <mergeCell ref="L15:O17"/>
    <mergeCell ref="S13:U13"/>
    <mergeCell ref="V13:X13"/>
    <mergeCell ref="S15:U15"/>
    <mergeCell ref="V15:X15"/>
    <mergeCell ref="S14:U14"/>
    <mergeCell ref="A13:A17"/>
    <mergeCell ref="A48:A50"/>
    <mergeCell ref="C52:O52"/>
    <mergeCell ref="C53:O53"/>
    <mergeCell ref="C54:O54"/>
    <mergeCell ref="C55:O55"/>
    <mergeCell ref="C56:O56"/>
    <mergeCell ref="C14:O14"/>
    <mergeCell ref="C34:O34"/>
    <mergeCell ref="C35:O35"/>
    <mergeCell ref="C22:O22"/>
    <mergeCell ref="A52:A56"/>
    <mergeCell ref="A19:A24"/>
    <mergeCell ref="A26:A46"/>
    <mergeCell ref="C45:O45"/>
    <mergeCell ref="C30:O30"/>
    <mergeCell ref="C48:O48"/>
    <mergeCell ref="C49:O49"/>
    <mergeCell ref="C50:O50"/>
    <mergeCell ref="C39:O39"/>
    <mergeCell ref="C40:O40"/>
    <mergeCell ref="C41:O41"/>
    <mergeCell ref="C42:O42"/>
    <mergeCell ref="C43:O43"/>
    <mergeCell ref="C46:O46"/>
    <mergeCell ref="C37:O37"/>
    <mergeCell ref="C38:O38"/>
    <mergeCell ref="C44:O44"/>
    <mergeCell ref="C36:O36"/>
    <mergeCell ref="C32:O32"/>
    <mergeCell ref="C33:O33"/>
    <mergeCell ref="P55:R55"/>
    <mergeCell ref="S55:U55"/>
    <mergeCell ref="V55:X55"/>
    <mergeCell ref="P56:R56"/>
    <mergeCell ref="S56:U56"/>
    <mergeCell ref="V56:X56"/>
    <mergeCell ref="P50:R50"/>
    <mergeCell ref="P49:R49"/>
    <mergeCell ref="S49:U49"/>
    <mergeCell ref="V49:X49"/>
    <mergeCell ref="P53:R53"/>
    <mergeCell ref="S53:U53"/>
    <mergeCell ref="V53:X53"/>
    <mergeCell ref="P54:R54"/>
    <mergeCell ref="S54:U54"/>
    <mergeCell ref="V54:X54"/>
    <mergeCell ref="V52:X52"/>
    <mergeCell ref="S50:U50"/>
    <mergeCell ref="V50:X50"/>
    <mergeCell ref="P52:R52"/>
    <mergeCell ref="S52:U52"/>
    <mergeCell ref="P46:R46"/>
    <mergeCell ref="S46:U46"/>
    <mergeCell ref="V46:X46"/>
    <mergeCell ref="P34:R34"/>
    <mergeCell ref="S34:U34"/>
    <mergeCell ref="V34:X34"/>
    <mergeCell ref="P35:R35"/>
    <mergeCell ref="S35:U35"/>
    <mergeCell ref="V35:X35"/>
    <mergeCell ref="V38:X38"/>
    <mergeCell ref="S41:U41"/>
    <mergeCell ref="V41:X41"/>
    <mergeCell ref="P42:R42"/>
    <mergeCell ref="S42:U42"/>
    <mergeCell ref="V42:X42"/>
    <mergeCell ref="P45:R45"/>
    <mergeCell ref="S45:U45"/>
    <mergeCell ref="V45:X45"/>
    <mergeCell ref="V44:X44"/>
    <mergeCell ref="P38:R38"/>
    <mergeCell ref="S30:U30"/>
    <mergeCell ref="V30:X30"/>
    <mergeCell ref="P43:R43"/>
    <mergeCell ref="P28:R28"/>
    <mergeCell ref="S28:U28"/>
    <mergeCell ref="V28:X28"/>
    <mergeCell ref="V40:X40"/>
    <mergeCell ref="S32:U32"/>
    <mergeCell ref="V32:X32"/>
    <mergeCell ref="V36:X36"/>
    <mergeCell ref="S37:U37"/>
    <mergeCell ref="V37:X37"/>
    <mergeCell ref="S38:U38"/>
    <mergeCell ref="P36:R36"/>
    <mergeCell ref="P33:R33"/>
    <mergeCell ref="S33:U33"/>
    <mergeCell ref="P41:R41"/>
    <mergeCell ref="S39:U39"/>
    <mergeCell ref="S40:U40"/>
    <mergeCell ref="S48:U48"/>
    <mergeCell ref="V48:X48"/>
    <mergeCell ref="V24:X24"/>
    <mergeCell ref="C29:O29"/>
    <mergeCell ref="P29:R29"/>
    <mergeCell ref="S29:U29"/>
    <mergeCell ref="V29:X29"/>
    <mergeCell ref="C28:O28"/>
    <mergeCell ref="S20:U20"/>
    <mergeCell ref="V20:X20"/>
    <mergeCell ref="S21:U21"/>
    <mergeCell ref="V21:X21"/>
    <mergeCell ref="S23:U23"/>
    <mergeCell ref="V23:X23"/>
    <mergeCell ref="S26:U26"/>
    <mergeCell ref="V26:X26"/>
    <mergeCell ref="P27:R27"/>
    <mergeCell ref="S27:U27"/>
    <mergeCell ref="V27:X27"/>
    <mergeCell ref="P22:R22"/>
    <mergeCell ref="S22:U22"/>
    <mergeCell ref="V22:X22"/>
    <mergeCell ref="P48:R48"/>
    <mergeCell ref="C31:O31"/>
    <mergeCell ref="V1:X1"/>
    <mergeCell ref="V2:X2"/>
    <mergeCell ref="G1:U2"/>
    <mergeCell ref="G3:U3"/>
    <mergeCell ref="V3:W3"/>
    <mergeCell ref="V11:X11"/>
    <mergeCell ref="P16:R16"/>
    <mergeCell ref="S16:U16"/>
    <mergeCell ref="V16:X16"/>
    <mergeCell ref="P15:R15"/>
    <mergeCell ref="S11:U11"/>
    <mergeCell ref="M9:R9"/>
    <mergeCell ref="M8:U8"/>
    <mergeCell ref="A9:H9"/>
    <mergeCell ref="A5:K5"/>
    <mergeCell ref="M5:R5"/>
    <mergeCell ref="T5:X5"/>
    <mergeCell ref="T6:X6"/>
    <mergeCell ref="A6:K6"/>
    <mergeCell ref="W8:X8"/>
    <mergeCell ref="M6:R6"/>
    <mergeCell ref="T9:U9"/>
    <mergeCell ref="J9:K9"/>
    <mergeCell ref="A8:K8"/>
    <mergeCell ref="S17:U17"/>
    <mergeCell ref="V17:X17"/>
    <mergeCell ref="P44:R44"/>
    <mergeCell ref="S44:U44"/>
    <mergeCell ref="P39:R39"/>
    <mergeCell ref="P40:R40"/>
    <mergeCell ref="P19:R19"/>
    <mergeCell ref="P20:R20"/>
    <mergeCell ref="P23:R23"/>
    <mergeCell ref="P26:R26"/>
    <mergeCell ref="P37:R37"/>
    <mergeCell ref="P32:R32"/>
    <mergeCell ref="S36:U36"/>
    <mergeCell ref="S24:U24"/>
    <mergeCell ref="S19:U19"/>
    <mergeCell ref="V19:X19"/>
    <mergeCell ref="V43:X43"/>
    <mergeCell ref="V31:X31"/>
    <mergeCell ref="V33:X33"/>
    <mergeCell ref="V39:X39"/>
    <mergeCell ref="S43:U43"/>
    <mergeCell ref="P31:R31"/>
    <mergeCell ref="S31:U31"/>
    <mergeCell ref="P30:R30"/>
    <mergeCell ref="C11:R11"/>
    <mergeCell ref="C19:O19"/>
    <mergeCell ref="C20:O20"/>
    <mergeCell ref="C21:O21"/>
    <mergeCell ref="C23:O23"/>
    <mergeCell ref="C24:O24"/>
    <mergeCell ref="B19:B24"/>
    <mergeCell ref="C26:O26"/>
    <mergeCell ref="C27:O27"/>
    <mergeCell ref="P21:R21"/>
    <mergeCell ref="P14:R14"/>
    <mergeCell ref="P24:R24"/>
    <mergeCell ref="P13:R13"/>
    <mergeCell ref="M13:O13"/>
    <mergeCell ref="C13:L13"/>
    <mergeCell ref="P17:R17"/>
    <mergeCell ref="G58:X58"/>
    <mergeCell ref="N69:Q69"/>
    <mergeCell ref="R71:U71"/>
    <mergeCell ref="R70:U70"/>
    <mergeCell ref="R69:U69"/>
    <mergeCell ref="R68:U68"/>
    <mergeCell ref="E71:M71"/>
    <mergeCell ref="E70:M70"/>
    <mergeCell ref="E69:M69"/>
    <mergeCell ref="E68:M68"/>
    <mergeCell ref="C63:X63"/>
    <mergeCell ref="G59:X59"/>
    <mergeCell ref="A61:X61"/>
    <mergeCell ref="A63:B63"/>
    <mergeCell ref="A65:B65"/>
    <mergeCell ref="C65:X65"/>
    <mergeCell ref="C66:X66"/>
    <mergeCell ref="A81:B81"/>
    <mergeCell ref="A87:B87"/>
    <mergeCell ref="A73:X75"/>
    <mergeCell ref="D77:X77"/>
    <mergeCell ref="D90:X90"/>
    <mergeCell ref="D84:X84"/>
    <mergeCell ref="N68:Q68"/>
    <mergeCell ref="N71:Q71"/>
    <mergeCell ref="N70:Q70"/>
    <mergeCell ref="D79:X79"/>
    <mergeCell ref="C81:X81"/>
    <mergeCell ref="C82:X82"/>
    <mergeCell ref="C87:X87"/>
    <mergeCell ref="C88:X88"/>
    <mergeCell ref="D78:X78"/>
    <mergeCell ref="D85:X85"/>
    <mergeCell ref="D104:X104"/>
    <mergeCell ref="D105:X105"/>
    <mergeCell ref="A123:B123"/>
    <mergeCell ref="C123:X123"/>
    <mergeCell ref="C101:L101"/>
    <mergeCell ref="C102:L102"/>
    <mergeCell ref="N101:W101"/>
    <mergeCell ref="A92:B92"/>
    <mergeCell ref="C92:X92"/>
    <mergeCell ref="C100:L100"/>
    <mergeCell ref="N100:W100"/>
    <mergeCell ref="A94:X94"/>
    <mergeCell ref="A96:B96"/>
    <mergeCell ref="C96:X96"/>
    <mergeCell ref="A107:B107"/>
    <mergeCell ref="A100:B100"/>
    <mergeCell ref="C107:X107"/>
    <mergeCell ref="A141:L141"/>
    <mergeCell ref="A142:L146"/>
    <mergeCell ref="O141:Q141"/>
    <mergeCell ref="T141:X141"/>
    <mergeCell ref="N142:X146"/>
    <mergeCell ref="A128:B128"/>
    <mergeCell ref="C128:X128"/>
    <mergeCell ref="C129:X129"/>
    <mergeCell ref="A98:X98"/>
    <mergeCell ref="C109:X109"/>
    <mergeCell ref="C111:X111"/>
    <mergeCell ref="A109:B109"/>
    <mergeCell ref="A111:B111"/>
    <mergeCell ref="A115:B115"/>
    <mergeCell ref="C116:X116"/>
    <mergeCell ref="A125:B125"/>
    <mergeCell ref="C125:X125"/>
    <mergeCell ref="C126:X126"/>
    <mergeCell ref="E121:W121"/>
    <mergeCell ref="E118:J118"/>
    <mergeCell ref="E119:J119"/>
    <mergeCell ref="C112:X112"/>
    <mergeCell ref="C113:X113"/>
    <mergeCell ref="C115:X115"/>
    <mergeCell ref="C131:X131"/>
    <mergeCell ref="A131:B131"/>
    <mergeCell ref="C132:X132"/>
    <mergeCell ref="A137:X137"/>
    <mergeCell ref="A134:X134"/>
    <mergeCell ref="A135:X135"/>
    <mergeCell ref="N139:X139"/>
    <mergeCell ref="N140:X140"/>
    <mergeCell ref="A139:L140"/>
  </mergeCells>
  <phoneticPr fontId="11" type="noConversion"/>
  <conditionalFormatting sqref="C13 M13 P13:X13 C14:X17 C19:X24 C26:X46 C48:X50 C52:X57">
    <cfRule type="expression" dxfId="2" priority="13">
      <formula>$V13&gt;=1</formula>
    </cfRule>
  </conditionalFormatting>
  <conditionalFormatting sqref="N139:X140">
    <cfRule type="cellIs" dxfId="1" priority="1" operator="equal">
      <formula>0</formula>
    </cfRule>
  </conditionalFormatting>
  <conditionalFormatting sqref="W9:X9">
    <cfRule type="expression" dxfId="0" priority="3">
      <formula>$W$9=0</formula>
    </cfRule>
  </conditionalFormatting>
  <printOptions horizontalCentered="1"/>
  <pageMargins left="0" right="0" top="0.11811023622047245" bottom="0" header="0.19685039370078741" footer="0.19685039370078741"/>
  <pageSetup paperSize="9" scale="8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2">
    <tabColor rgb="FFFF0000"/>
    <pageSetUpPr fitToPage="1"/>
  </sheetPr>
  <dimension ref="A1:L83"/>
  <sheetViews>
    <sheetView showGridLines="0" zoomScale="95" workbookViewId="0">
      <selection activeCell="A5" sqref="A5"/>
    </sheetView>
  </sheetViews>
  <sheetFormatPr baseColWidth="10" defaultColWidth="11.42578125" defaultRowHeight="15" x14ac:dyDescent="0.35"/>
  <cols>
    <col min="1" max="1" width="21" style="26" customWidth="1"/>
    <col min="2" max="2" width="26.85546875" style="26" customWidth="1"/>
    <col min="3" max="3" width="11.140625" style="26" customWidth="1"/>
    <col min="4" max="4" width="12.42578125" style="26" customWidth="1"/>
    <col min="5" max="6" width="14.140625" style="26" customWidth="1"/>
    <col min="7" max="7" width="10.28515625" style="26" customWidth="1"/>
    <col min="8" max="8" width="15" style="26" customWidth="1"/>
    <col min="9" max="9" width="13.7109375" style="26" customWidth="1"/>
    <col min="10" max="10" width="13.85546875" style="26" customWidth="1"/>
    <col min="11" max="16384" width="11.42578125" style="26"/>
  </cols>
  <sheetData>
    <row r="1" spans="1:12" x14ac:dyDescent="0.35">
      <c r="B1" s="27" t="s">
        <v>100</v>
      </c>
      <c r="C1" s="27"/>
      <c r="D1" s="27"/>
      <c r="E1" s="27"/>
      <c r="F1" s="27"/>
      <c r="G1" s="33" t="s">
        <v>147</v>
      </c>
      <c r="H1" s="27"/>
      <c r="I1" s="33"/>
      <c r="J1" s="28"/>
    </row>
    <row r="2" spans="1:12" s="29" customFormat="1" ht="10.5" customHeight="1" x14ac:dyDescent="0.2"/>
    <row r="3" spans="1:12" s="3" customFormat="1" ht="23.25" customHeight="1" x14ac:dyDescent="0.2">
      <c r="B3" s="34" t="s">
        <v>16</v>
      </c>
      <c r="C3" s="333">
        <v>40722</v>
      </c>
      <c r="D3" s="333"/>
      <c r="E3" s="35" t="s">
        <v>10</v>
      </c>
      <c r="F3" s="334">
        <v>40728</v>
      </c>
      <c r="G3" s="334"/>
      <c r="H3" s="334"/>
      <c r="I3" s="335"/>
    </row>
    <row r="4" spans="1:12" x14ac:dyDescent="0.35">
      <c r="A4" s="26" t="s">
        <v>74</v>
      </c>
    </row>
    <row r="5" spans="1:12" s="39" customFormat="1" ht="33.75" customHeight="1" x14ac:dyDescent="0.2">
      <c r="A5" s="36" t="s">
        <v>255</v>
      </c>
      <c r="B5" s="321" t="e">
        <f>IF($A$5&lt;&gt;"",LOOKUP($A$5,#REF!,#REF!))</f>
        <v>#REF!</v>
      </c>
      <c r="C5" s="321"/>
      <c r="D5" s="321"/>
      <c r="E5" s="321"/>
      <c r="F5" s="37" t="e">
        <f>IF($A$5&lt;&gt;"",LOOKUP($A$5,#REF!,#REF!))</f>
        <v>#REF!</v>
      </c>
      <c r="G5" s="37"/>
      <c r="H5" s="37" t="e">
        <f>IF($A$5&lt;&gt;"",LOOKUP($A$5,#REF!,#REF!))</f>
        <v>#REF!</v>
      </c>
      <c r="I5" s="38"/>
    </row>
    <row r="6" spans="1:12" ht="30.75" customHeight="1" x14ac:dyDescent="0.35">
      <c r="A6" s="41" t="s">
        <v>1</v>
      </c>
      <c r="B6" s="42" t="e">
        <f>IF($A$5&lt;&gt;"",LOOKUP($A$5,#REF!,#REF!))</f>
        <v>#REF!</v>
      </c>
      <c r="C6" s="43" t="s">
        <v>0</v>
      </c>
      <c r="D6" s="42" t="e">
        <f>IF($A$5&lt;&gt;"",LOOKUP($A$5,#REF!,#REF!))</f>
        <v>#REF!</v>
      </c>
      <c r="E6" s="42"/>
      <c r="F6" s="43" t="s">
        <v>66</v>
      </c>
      <c r="G6" s="44" t="e">
        <f>A18</f>
        <v>#REF!</v>
      </c>
      <c r="H6" s="42"/>
      <c r="I6" s="45"/>
      <c r="J6" s="40"/>
    </row>
    <row r="7" spans="1:12" s="3" customFormat="1" ht="33" customHeight="1" x14ac:dyDescent="0.2">
      <c r="A7" s="41" t="s">
        <v>2</v>
      </c>
      <c r="B7" s="42" t="e">
        <f>+LOOKUP($A$5,#REF!,#REF!)</f>
        <v>#REF!</v>
      </c>
      <c r="C7" s="46"/>
      <c r="D7" s="42" t="e">
        <f>LOOKUP(A5,#REF!,#REF!)</f>
        <v>#REF!</v>
      </c>
      <c r="E7" s="42"/>
      <c r="F7" s="46" t="str">
        <f>A5</f>
        <v>RESIDENCE DE DIANE</v>
      </c>
      <c r="G7" s="44"/>
      <c r="H7" s="42"/>
      <c r="I7" s="45"/>
    </row>
    <row r="8" spans="1:12" x14ac:dyDescent="0.35">
      <c r="A8" s="26" t="s">
        <v>3</v>
      </c>
      <c r="I8" s="40"/>
      <c r="J8" s="40"/>
    </row>
    <row r="9" spans="1:12" s="39" customFormat="1" ht="31.5" customHeight="1" x14ac:dyDescent="0.2">
      <c r="A9" s="47" t="str">
        <f>G1</f>
        <v>VPI</v>
      </c>
      <c r="B9" s="48" t="s">
        <v>148</v>
      </c>
      <c r="C9" s="49"/>
      <c r="D9" s="50"/>
      <c r="E9" s="50"/>
      <c r="F9" s="50">
        <v>69003</v>
      </c>
      <c r="G9" s="50"/>
      <c r="H9" s="338" t="s">
        <v>149</v>
      </c>
      <c r="I9" s="339"/>
      <c r="J9" s="51"/>
    </row>
    <row r="10" spans="1:12" s="57" customFormat="1" ht="23.25" customHeight="1" x14ac:dyDescent="0.2">
      <c r="A10" s="52" t="s">
        <v>1</v>
      </c>
      <c r="B10" s="53" t="s">
        <v>150</v>
      </c>
      <c r="C10" s="54" t="s">
        <v>0</v>
      </c>
      <c r="D10" s="337" t="s">
        <v>151</v>
      </c>
      <c r="E10" s="337"/>
      <c r="F10" s="336" t="s">
        <v>173</v>
      </c>
      <c r="G10" s="336"/>
      <c r="H10" s="53"/>
      <c r="I10" s="55"/>
      <c r="J10" s="56"/>
    </row>
    <row r="11" spans="1:12" s="3" customFormat="1" ht="21" customHeight="1" x14ac:dyDescent="0.2">
      <c r="A11" s="41" t="s">
        <v>2</v>
      </c>
      <c r="B11" s="58" t="s">
        <v>152</v>
      </c>
      <c r="C11" s="54" t="s">
        <v>24</v>
      </c>
      <c r="D11" s="59"/>
      <c r="E11" s="60"/>
      <c r="F11" s="54" t="s">
        <v>66</v>
      </c>
      <c r="G11" s="61" t="s">
        <v>153</v>
      </c>
      <c r="H11" s="60"/>
      <c r="I11" s="62"/>
      <c r="J11" s="63"/>
    </row>
    <row r="13" spans="1:12" s="3" customFormat="1" ht="14.25" customHeight="1" x14ac:dyDescent="0.2">
      <c r="A13" s="341" t="s">
        <v>4</v>
      </c>
      <c r="B13" s="341"/>
      <c r="C13" s="64"/>
    </row>
    <row r="14" spans="1:12" s="3" customFormat="1" ht="33" customHeight="1" x14ac:dyDescent="0.2">
      <c r="A14" s="340" t="s">
        <v>29</v>
      </c>
      <c r="B14" s="340"/>
      <c r="C14" s="340"/>
      <c r="D14" s="340"/>
      <c r="E14" s="340"/>
      <c r="F14" s="340"/>
      <c r="G14" s="340"/>
      <c r="H14" s="340"/>
      <c r="I14" s="340"/>
      <c r="J14" s="65"/>
    </row>
    <row r="15" spans="1:12" x14ac:dyDescent="0.35">
      <c r="A15" s="325" t="s">
        <v>5</v>
      </c>
      <c r="B15" s="325"/>
      <c r="C15" s="66"/>
    </row>
    <row r="16" spans="1:12" s="3" customFormat="1" ht="40.5" customHeight="1" thickBot="1" x14ac:dyDescent="0.25">
      <c r="A16" s="322" t="s">
        <v>140</v>
      </c>
      <c r="B16" s="322"/>
      <c r="C16" s="322"/>
      <c r="D16" s="322"/>
      <c r="E16" s="322"/>
      <c r="F16" s="322"/>
      <c r="G16" s="322"/>
      <c r="H16" s="322"/>
      <c r="I16" s="67">
        <f>C3-15</f>
        <v>40707</v>
      </c>
      <c r="K16" s="65"/>
      <c r="L16" s="65"/>
    </row>
    <row r="17" spans="1:12" s="3" customFormat="1" ht="15" customHeight="1" x14ac:dyDescent="0.2">
      <c r="A17" s="323" t="s">
        <v>70</v>
      </c>
      <c r="B17" s="323"/>
      <c r="C17" s="323"/>
      <c r="D17" s="323" t="s">
        <v>45</v>
      </c>
      <c r="E17" s="323"/>
      <c r="F17" s="323"/>
      <c r="G17" s="323"/>
      <c r="H17" s="323"/>
      <c r="I17" s="323"/>
      <c r="J17" s="68"/>
      <c r="K17" s="65"/>
      <c r="L17" s="65"/>
    </row>
    <row r="18" spans="1:12" s="3" customFormat="1" ht="15" customHeight="1" thickBot="1" x14ac:dyDescent="0.25">
      <c r="A18" s="324" t="e">
        <f>IF($A$5&lt;&gt;"",LOOKUP($A$5,#REF!,#REF!))</f>
        <v>#REF!</v>
      </c>
      <c r="B18" s="324" t="e">
        <f>IF($A$5&lt;&gt;"",LOOKUP($A$5,#REF!,#REF!))</f>
        <v>#REF!</v>
      </c>
      <c r="C18" s="324" t="e">
        <f>IF($A$5&lt;&gt;"",LOOKUP($A$5,#REF!,#REF!))</f>
        <v>#REF!</v>
      </c>
      <c r="D18" s="324" t="e">
        <f>IF($A$5&lt;&gt;"",LOOKUP($A$5,#REF!,#REF!))</f>
        <v>#REF!</v>
      </c>
      <c r="E18" s="324"/>
      <c r="F18" s="324"/>
      <c r="G18" s="324"/>
      <c r="H18" s="324"/>
      <c r="I18" s="324"/>
      <c r="J18" s="68"/>
      <c r="K18" s="65"/>
      <c r="L18" s="65"/>
    </row>
    <row r="20" spans="1:12" ht="18" customHeight="1" thickBot="1" x14ac:dyDescent="0.4">
      <c r="A20" s="325" t="s">
        <v>18</v>
      </c>
      <c r="B20" s="325"/>
      <c r="C20" s="66"/>
      <c r="E20" s="332" t="s">
        <v>130</v>
      </c>
      <c r="F20" s="332"/>
    </row>
    <row r="21" spans="1:12" ht="15.75" thickBot="1" x14ac:dyDescent="0.4">
      <c r="A21" s="69" t="s">
        <v>126</v>
      </c>
      <c r="B21" s="70"/>
      <c r="C21" s="70"/>
      <c r="D21" s="71"/>
      <c r="E21" s="30" t="s">
        <v>128</v>
      </c>
      <c r="F21" s="31" t="s">
        <v>129</v>
      </c>
      <c r="G21" s="70" t="s">
        <v>101</v>
      </c>
      <c r="H21" s="72" t="s">
        <v>102</v>
      </c>
      <c r="I21" s="71"/>
    </row>
    <row r="22" spans="1:12" s="151" customFormat="1" ht="36" customHeight="1" x14ac:dyDescent="0.35">
      <c r="A22" s="319" t="s">
        <v>215</v>
      </c>
      <c r="B22" s="319"/>
      <c r="C22" s="319"/>
      <c r="D22" s="319"/>
      <c r="E22" s="319"/>
      <c r="F22" s="319"/>
      <c r="G22" s="319"/>
      <c r="H22" s="150"/>
      <c r="I22" s="149"/>
    </row>
    <row r="23" spans="1:12" s="3" customFormat="1" ht="6" customHeight="1" x14ac:dyDescent="0.35">
      <c r="B23" s="26"/>
      <c r="C23" s="26"/>
      <c r="D23" s="26"/>
      <c r="E23" s="26"/>
      <c r="F23" s="26"/>
      <c r="G23" s="26"/>
      <c r="H23" s="26"/>
      <c r="I23" s="26"/>
      <c r="J23" s="26"/>
    </row>
    <row r="24" spans="1:12" s="4" customFormat="1" ht="30" customHeight="1" x14ac:dyDescent="0.2">
      <c r="A24" s="73" t="s">
        <v>174</v>
      </c>
      <c r="B24" s="73" t="s">
        <v>75</v>
      </c>
      <c r="C24" s="73" t="s">
        <v>76</v>
      </c>
      <c r="D24" s="73" t="s">
        <v>77</v>
      </c>
      <c r="E24" s="11" t="s">
        <v>78</v>
      </c>
      <c r="F24" s="10" t="s">
        <v>79</v>
      </c>
      <c r="G24" s="11" t="s">
        <v>267</v>
      </c>
      <c r="H24" s="10" t="s">
        <v>80</v>
      </c>
      <c r="I24" s="74"/>
      <c r="J24" s="75"/>
    </row>
    <row r="25" spans="1:12" s="4" customFormat="1" ht="22.5" customHeight="1" x14ac:dyDescent="0.2">
      <c r="A25" s="12">
        <v>40722</v>
      </c>
      <c r="B25" s="13" t="s">
        <v>154</v>
      </c>
      <c r="C25" s="14">
        <v>5</v>
      </c>
      <c r="D25" s="14">
        <v>5</v>
      </c>
      <c r="E25" s="15">
        <f>F25/1.1</f>
        <v>52.72727272727272</v>
      </c>
      <c r="F25" s="16">
        <v>58</v>
      </c>
      <c r="G25" s="15">
        <f t="shared" ref="G25:G31" si="0">F25-E25</f>
        <v>5.2727272727272805</v>
      </c>
      <c r="H25" s="16">
        <f>C25*F25</f>
        <v>290</v>
      </c>
      <c r="I25" s="76"/>
      <c r="J25" s="77"/>
    </row>
    <row r="26" spans="1:12" s="4" customFormat="1" ht="22.5" customHeight="1" x14ac:dyDescent="0.2">
      <c r="A26" s="12">
        <v>40723</v>
      </c>
      <c r="B26" s="13" t="s">
        <v>154</v>
      </c>
      <c r="C26" s="14">
        <v>10</v>
      </c>
      <c r="D26" s="14">
        <v>10</v>
      </c>
      <c r="E26" s="15">
        <f>F26/1.1</f>
        <v>52.72727272727272</v>
      </c>
      <c r="F26" s="16">
        <v>58</v>
      </c>
      <c r="G26" s="15">
        <f t="shared" si="0"/>
        <v>5.2727272727272805</v>
      </c>
      <c r="H26" s="16">
        <f t="shared" ref="H26:H31" si="1">C26*F26</f>
        <v>580</v>
      </c>
      <c r="I26" s="78"/>
      <c r="J26" s="79"/>
    </row>
    <row r="27" spans="1:12" s="4" customFormat="1" ht="22.5" customHeight="1" x14ac:dyDescent="0.2">
      <c r="A27" s="12">
        <v>40724</v>
      </c>
      <c r="B27" s="13" t="s">
        <v>154</v>
      </c>
      <c r="C27" s="14">
        <v>13</v>
      </c>
      <c r="D27" s="14">
        <v>13</v>
      </c>
      <c r="E27" s="15">
        <f>F27/1.1</f>
        <v>52.72727272727272</v>
      </c>
      <c r="F27" s="16">
        <v>58</v>
      </c>
      <c r="G27" s="15">
        <f t="shared" si="0"/>
        <v>5.2727272727272805</v>
      </c>
      <c r="H27" s="16">
        <f t="shared" si="1"/>
        <v>754</v>
      </c>
      <c r="I27" s="76"/>
      <c r="J27" s="77"/>
    </row>
    <row r="28" spans="1:12" s="4" customFormat="1" ht="22.5" customHeight="1" x14ac:dyDescent="0.2">
      <c r="A28" s="12"/>
      <c r="B28" s="13" t="s">
        <v>155</v>
      </c>
      <c r="C28" s="14">
        <v>2</v>
      </c>
      <c r="D28" s="14">
        <v>2</v>
      </c>
      <c r="E28" s="15">
        <f t="shared" ref="E28:E37" si="2">F28/1.1</f>
        <v>67.272727272727266</v>
      </c>
      <c r="F28" s="16">
        <v>74</v>
      </c>
      <c r="G28" s="15">
        <f t="shared" si="0"/>
        <v>6.7272727272727337</v>
      </c>
      <c r="H28" s="16">
        <f t="shared" si="1"/>
        <v>148</v>
      </c>
      <c r="I28" s="78"/>
      <c r="J28" s="79"/>
    </row>
    <row r="29" spans="1:12" s="4" customFormat="1" ht="22.5" customHeight="1" x14ac:dyDescent="0.2">
      <c r="A29" s="12">
        <v>40725</v>
      </c>
      <c r="B29" s="13" t="s">
        <v>154</v>
      </c>
      <c r="C29" s="14">
        <v>14</v>
      </c>
      <c r="D29" s="14">
        <v>14</v>
      </c>
      <c r="E29" s="15">
        <f t="shared" si="2"/>
        <v>52.72727272727272</v>
      </c>
      <c r="F29" s="16">
        <v>58</v>
      </c>
      <c r="G29" s="15">
        <f t="shared" si="0"/>
        <v>5.2727272727272805</v>
      </c>
      <c r="H29" s="16">
        <f t="shared" si="1"/>
        <v>812</v>
      </c>
      <c r="I29" s="78"/>
      <c r="J29" s="79"/>
    </row>
    <row r="30" spans="1:12" s="4" customFormat="1" ht="22.5" customHeight="1" x14ac:dyDescent="0.2">
      <c r="A30" s="12"/>
      <c r="B30" s="13" t="s">
        <v>155</v>
      </c>
      <c r="C30" s="14">
        <v>4</v>
      </c>
      <c r="D30" s="14">
        <v>4</v>
      </c>
      <c r="E30" s="15">
        <f t="shared" si="2"/>
        <v>67.272727272727266</v>
      </c>
      <c r="F30" s="16">
        <v>74</v>
      </c>
      <c r="G30" s="15">
        <f t="shared" si="0"/>
        <v>6.7272727272727337</v>
      </c>
      <c r="H30" s="16">
        <f t="shared" si="1"/>
        <v>296</v>
      </c>
      <c r="I30" s="78"/>
      <c r="J30" s="79"/>
    </row>
    <row r="31" spans="1:12" s="4" customFormat="1" ht="22.5" customHeight="1" x14ac:dyDescent="0.2">
      <c r="A31" s="12"/>
      <c r="B31" s="13" t="s">
        <v>156</v>
      </c>
      <c r="C31" s="14">
        <v>2</v>
      </c>
      <c r="D31" s="14">
        <v>2</v>
      </c>
      <c r="E31" s="15">
        <f t="shared" si="2"/>
        <v>57.272727272727266</v>
      </c>
      <c r="F31" s="16">
        <v>63</v>
      </c>
      <c r="G31" s="15">
        <f t="shared" si="0"/>
        <v>5.7272727272727337</v>
      </c>
      <c r="H31" s="16">
        <f t="shared" si="1"/>
        <v>126</v>
      </c>
      <c r="I31" s="78"/>
      <c r="J31" s="79"/>
    </row>
    <row r="32" spans="1:12" s="4" customFormat="1" ht="22.5" customHeight="1" x14ac:dyDescent="0.2">
      <c r="A32" s="12">
        <v>40726</v>
      </c>
      <c r="B32" s="13" t="s">
        <v>154</v>
      </c>
      <c r="C32" s="14">
        <v>14</v>
      </c>
      <c r="D32" s="14">
        <v>14</v>
      </c>
      <c r="E32" s="15">
        <f t="shared" si="2"/>
        <v>52.72727272727272</v>
      </c>
      <c r="F32" s="16">
        <v>58</v>
      </c>
      <c r="G32" s="15">
        <f t="shared" ref="G32:G37" si="3">F32-E32</f>
        <v>5.2727272727272805</v>
      </c>
      <c r="H32" s="16">
        <f t="shared" ref="H32:H37" si="4">C32*F32</f>
        <v>812</v>
      </c>
      <c r="I32" s="78"/>
      <c r="J32" s="79"/>
    </row>
    <row r="33" spans="1:10" s="4" customFormat="1" ht="22.5" customHeight="1" x14ac:dyDescent="0.2">
      <c r="A33" s="12"/>
      <c r="B33" s="13" t="s">
        <v>155</v>
      </c>
      <c r="C33" s="14">
        <v>4</v>
      </c>
      <c r="D33" s="14">
        <v>4</v>
      </c>
      <c r="E33" s="15">
        <f t="shared" si="2"/>
        <v>67.272727272727266</v>
      </c>
      <c r="F33" s="16">
        <v>74</v>
      </c>
      <c r="G33" s="15">
        <f t="shared" si="3"/>
        <v>6.7272727272727337</v>
      </c>
      <c r="H33" s="16">
        <f t="shared" si="4"/>
        <v>296</v>
      </c>
      <c r="I33" s="78"/>
      <c r="J33" s="79"/>
    </row>
    <row r="34" spans="1:10" s="4" customFormat="1" ht="22.5" customHeight="1" x14ac:dyDescent="0.2">
      <c r="A34" s="12"/>
      <c r="B34" s="13" t="s">
        <v>156</v>
      </c>
      <c r="C34" s="14">
        <v>2</v>
      </c>
      <c r="D34" s="14">
        <v>2</v>
      </c>
      <c r="E34" s="15">
        <f t="shared" si="2"/>
        <v>57.272727272727266</v>
      </c>
      <c r="F34" s="16">
        <v>63</v>
      </c>
      <c r="G34" s="15">
        <f t="shared" si="3"/>
        <v>5.7272727272727337</v>
      </c>
      <c r="H34" s="16">
        <f t="shared" si="4"/>
        <v>126</v>
      </c>
      <c r="I34" s="78"/>
      <c r="J34" s="79"/>
    </row>
    <row r="35" spans="1:10" s="4" customFormat="1" ht="22.5" customHeight="1" x14ac:dyDescent="0.2">
      <c r="A35" s="12">
        <v>40727</v>
      </c>
      <c r="B35" s="13" t="s">
        <v>154</v>
      </c>
      <c r="C35" s="14">
        <v>14</v>
      </c>
      <c r="D35" s="14">
        <v>14</v>
      </c>
      <c r="E35" s="15">
        <f t="shared" si="2"/>
        <v>52.72727272727272</v>
      </c>
      <c r="F35" s="16">
        <v>58</v>
      </c>
      <c r="G35" s="15">
        <f t="shared" si="3"/>
        <v>5.2727272727272805</v>
      </c>
      <c r="H35" s="16">
        <f t="shared" si="4"/>
        <v>812</v>
      </c>
      <c r="I35" s="78"/>
      <c r="J35" s="79"/>
    </row>
    <row r="36" spans="1:10" s="4" customFormat="1" ht="22.5" customHeight="1" x14ac:dyDescent="0.2">
      <c r="A36" s="12"/>
      <c r="B36" s="13" t="s">
        <v>155</v>
      </c>
      <c r="C36" s="14">
        <v>4</v>
      </c>
      <c r="D36" s="14">
        <v>4</v>
      </c>
      <c r="E36" s="15">
        <f t="shared" si="2"/>
        <v>67.272727272727266</v>
      </c>
      <c r="F36" s="16">
        <v>74</v>
      </c>
      <c r="G36" s="15">
        <f t="shared" si="3"/>
        <v>6.7272727272727337</v>
      </c>
      <c r="H36" s="16">
        <f t="shared" si="4"/>
        <v>296</v>
      </c>
      <c r="I36" s="78"/>
      <c r="J36" s="79"/>
    </row>
    <row r="37" spans="1:10" s="4" customFormat="1" ht="22.5" customHeight="1" x14ac:dyDescent="0.2">
      <c r="A37" s="12"/>
      <c r="B37" s="13" t="s">
        <v>156</v>
      </c>
      <c r="C37" s="14">
        <v>2</v>
      </c>
      <c r="D37" s="14">
        <v>2</v>
      </c>
      <c r="E37" s="15">
        <f t="shared" si="2"/>
        <v>57.272727272727266</v>
      </c>
      <c r="F37" s="16">
        <v>63</v>
      </c>
      <c r="G37" s="15">
        <f t="shared" si="3"/>
        <v>5.7272727272727337</v>
      </c>
      <c r="H37" s="16">
        <f t="shared" si="4"/>
        <v>126</v>
      </c>
      <c r="I37" s="78"/>
      <c r="J37" s="79"/>
    </row>
    <row r="38" spans="1:10" s="4" customFormat="1" ht="22.5" customHeight="1" x14ac:dyDescent="0.2">
      <c r="A38" s="80" t="s">
        <v>82</v>
      </c>
      <c r="B38" s="32" t="s">
        <v>131</v>
      </c>
      <c r="C38" s="6">
        <f>SUM(C25:C37)</f>
        <v>90</v>
      </c>
      <c r="D38" s="6">
        <f>SUM(D25:D37)</f>
        <v>90</v>
      </c>
      <c r="E38" s="8"/>
      <c r="F38" s="7"/>
      <c r="G38" s="8"/>
      <c r="H38" s="7">
        <f>D38*F38</f>
        <v>0</v>
      </c>
      <c r="I38" s="78"/>
      <c r="J38" s="79"/>
    </row>
    <row r="39" spans="1:10" s="4" customFormat="1" ht="22.5" customHeight="1" x14ac:dyDescent="0.2">
      <c r="A39" s="5"/>
      <c r="C39" s="73" t="s">
        <v>76</v>
      </c>
      <c r="D39" s="73" t="s">
        <v>77</v>
      </c>
      <c r="E39" s="81" t="s">
        <v>78</v>
      </c>
      <c r="F39" s="82"/>
      <c r="G39" s="11" t="s">
        <v>267</v>
      </c>
      <c r="H39" s="10" t="s">
        <v>109</v>
      </c>
      <c r="I39" s="78"/>
      <c r="J39" s="79"/>
    </row>
    <row r="40" spans="1:10" s="4" customFormat="1" ht="27.75" customHeight="1" x14ac:dyDescent="0.2">
      <c r="A40" s="80" t="s">
        <v>81</v>
      </c>
      <c r="B40" s="32" t="s">
        <v>84</v>
      </c>
      <c r="C40" s="14">
        <f>C38</f>
        <v>90</v>
      </c>
      <c r="D40" s="14">
        <f>D38</f>
        <v>90</v>
      </c>
      <c r="E40" s="15">
        <f>H40/1.1</f>
        <v>4976.363636363636</v>
      </c>
      <c r="F40" s="15"/>
      <c r="G40" s="15">
        <f>H40-E40</f>
        <v>497.63636363636397</v>
      </c>
      <c r="H40" s="15">
        <f>SUM(H25:H38)</f>
        <v>5474</v>
      </c>
      <c r="I40" s="76"/>
      <c r="J40" s="77"/>
    </row>
    <row r="41" spans="1:10" s="4" customFormat="1" x14ac:dyDescent="0.2">
      <c r="I41" s="83"/>
      <c r="J41" s="83"/>
    </row>
    <row r="42" spans="1:10" s="4" customFormat="1" ht="31.5" customHeight="1" x14ac:dyDescent="0.2">
      <c r="A42" s="84" t="s">
        <v>108</v>
      </c>
      <c r="B42" s="85" t="s">
        <v>83</v>
      </c>
      <c r="C42" s="84" t="s">
        <v>76</v>
      </c>
      <c r="D42" s="84" t="s">
        <v>77</v>
      </c>
      <c r="E42" s="84" t="s">
        <v>78</v>
      </c>
      <c r="F42" s="84" t="s">
        <v>79</v>
      </c>
      <c r="G42" s="86" t="s">
        <v>267</v>
      </c>
      <c r="H42" s="84" t="s">
        <v>109</v>
      </c>
    </row>
    <row r="43" spans="1:10" s="4" customFormat="1" ht="20.100000000000001" customHeight="1" x14ac:dyDescent="0.2">
      <c r="A43" s="87" t="s">
        <v>122</v>
      </c>
      <c r="B43" s="88" t="s">
        <v>123</v>
      </c>
      <c r="C43" s="89">
        <v>1</v>
      </c>
      <c r="D43" s="89">
        <f>D38</f>
        <v>90</v>
      </c>
      <c r="E43" s="9">
        <f>F43/1.1</f>
        <v>7.2727272727272725</v>
      </c>
      <c r="F43" s="89">
        <v>8</v>
      </c>
      <c r="G43" s="9">
        <f>F43-E43</f>
        <v>0.72727272727272751</v>
      </c>
      <c r="H43" s="90">
        <f>D43*F43</f>
        <v>720</v>
      </c>
    </row>
    <row r="44" spans="1:10" s="4" customFormat="1" ht="20.100000000000001" customHeight="1" x14ac:dyDescent="0.2">
      <c r="A44" s="88"/>
      <c r="B44" s="88"/>
      <c r="C44" s="91"/>
      <c r="D44" s="91"/>
      <c r="E44" s="91"/>
      <c r="F44" s="91"/>
      <c r="G44" s="91"/>
      <c r="H44" s="91"/>
    </row>
    <row r="45" spans="1:10" s="4" customFormat="1" ht="20.100000000000001" customHeight="1" x14ac:dyDescent="0.2">
      <c r="A45" s="80" t="s">
        <v>110</v>
      </c>
      <c r="B45" s="32" t="s">
        <v>157</v>
      </c>
      <c r="C45" s="92"/>
      <c r="D45" s="93"/>
      <c r="E45" s="94">
        <f>H45/1.1</f>
        <v>654.5454545454545</v>
      </c>
      <c r="F45" s="94"/>
      <c r="G45" s="15">
        <f>H45-E45</f>
        <v>65.454545454545496</v>
      </c>
      <c r="H45" s="15">
        <f>SUM(H43:H44)</f>
        <v>720</v>
      </c>
    </row>
    <row r="46" spans="1:10" x14ac:dyDescent="0.35">
      <c r="B46" s="95"/>
      <c r="C46" s="95"/>
      <c r="D46" s="95"/>
      <c r="E46" s="95"/>
      <c r="F46" s="96"/>
      <c r="G46" s="97" t="s">
        <v>141</v>
      </c>
      <c r="H46" s="97" t="s">
        <v>142</v>
      </c>
      <c r="I46" s="96"/>
      <c r="J46" s="96"/>
    </row>
    <row r="47" spans="1:10" s="3" customFormat="1" ht="21.75" customHeight="1" x14ac:dyDescent="0.2">
      <c r="A47" s="98" t="s">
        <v>124</v>
      </c>
      <c r="B47" s="99"/>
      <c r="C47" s="100"/>
      <c r="D47" s="100"/>
      <c r="E47" s="100"/>
      <c r="F47" s="44"/>
      <c r="G47" s="101">
        <f>G45+G40</f>
        <v>563.09090909090946</v>
      </c>
      <c r="H47" s="101">
        <f>H40+H45</f>
        <v>6194</v>
      </c>
      <c r="I47" s="102"/>
      <c r="J47" s="102"/>
    </row>
    <row r="48" spans="1:10" x14ac:dyDescent="0.35">
      <c r="B48" s="95"/>
      <c r="C48" s="95"/>
      <c r="D48" s="95"/>
      <c r="E48" s="95"/>
      <c r="F48" s="96"/>
      <c r="G48" s="96"/>
      <c r="H48" s="96"/>
      <c r="I48" s="96"/>
      <c r="J48" s="96"/>
    </row>
    <row r="49" spans="1:10" x14ac:dyDescent="0.35">
      <c r="A49" s="103" t="s">
        <v>28</v>
      </c>
      <c r="B49" s="104"/>
      <c r="C49" s="104"/>
    </row>
    <row r="50" spans="1:10" ht="26.25" customHeight="1" x14ac:dyDescent="0.35">
      <c r="A50" s="331" t="s">
        <v>73</v>
      </c>
      <c r="B50" s="331"/>
      <c r="C50" s="331"/>
      <c r="D50" s="331"/>
      <c r="E50" s="331"/>
      <c r="F50" s="331"/>
      <c r="G50" s="331"/>
      <c r="H50" s="331"/>
      <c r="I50" s="331"/>
      <c r="J50" s="105"/>
    </row>
    <row r="51" spans="1:10" ht="14.25" customHeight="1" x14ac:dyDescent="0.35">
      <c r="A51" s="112" t="s">
        <v>172</v>
      </c>
      <c r="B51" s="112"/>
      <c r="C51" s="328" t="str">
        <f>IF(A5&lt;&gt;"",A5,"")</f>
        <v>RESIDENCE DE DIANE</v>
      </c>
      <c r="D51" s="329"/>
      <c r="E51" s="329"/>
      <c r="F51" s="329"/>
      <c r="G51" s="329"/>
      <c r="H51" s="330"/>
    </row>
    <row r="52" spans="1:10" s="3" customFormat="1" ht="13.5" customHeight="1" x14ac:dyDescent="0.2">
      <c r="A52" s="32" t="s">
        <v>25</v>
      </c>
      <c r="B52" s="326" t="e">
        <f>LOOKUP($A$5,#REF!,#REF!)</f>
        <v>#REF!</v>
      </c>
      <c r="C52" s="326"/>
      <c r="D52" s="17" t="s">
        <v>30</v>
      </c>
      <c r="E52" s="326" t="e">
        <f>LOOKUP(A5,#REF!,#REF!)</f>
        <v>#REF!</v>
      </c>
      <c r="F52" s="326"/>
      <c r="G52" s="326"/>
      <c r="H52" s="326"/>
      <c r="I52" s="111"/>
    </row>
    <row r="53" spans="1:10" ht="11.25" customHeight="1" x14ac:dyDescent="0.35">
      <c r="A53" s="113" t="s">
        <v>26</v>
      </c>
      <c r="B53" s="326" t="e">
        <f>LOOKUP($A$5,#REF!,#REF!)</f>
        <v>#REF!</v>
      </c>
      <c r="C53" s="326"/>
      <c r="D53" s="18"/>
      <c r="E53" s="326"/>
      <c r="F53" s="326"/>
      <c r="G53" s="326"/>
      <c r="H53" s="326"/>
      <c r="I53" s="105"/>
      <c r="J53" s="105"/>
    </row>
    <row r="54" spans="1:10" ht="12.75" customHeight="1" x14ac:dyDescent="0.35">
      <c r="A54" s="32" t="s">
        <v>8</v>
      </c>
      <c r="B54" s="327" t="e">
        <f>LOOKUP($A$5,#REF!,#REF!)</f>
        <v>#REF!</v>
      </c>
      <c r="C54" s="327"/>
      <c r="D54" s="114" t="s">
        <v>7</v>
      </c>
      <c r="E54" s="327" t="e">
        <f>LOOKUP($A$5,#REF!,#REF!)</f>
        <v>#REF!</v>
      </c>
      <c r="F54" s="327"/>
      <c r="G54" s="327"/>
      <c r="H54" s="327"/>
      <c r="I54" s="106"/>
      <c r="J54" s="106"/>
    </row>
    <row r="55" spans="1:10" ht="15.75" customHeight="1" x14ac:dyDescent="0.35">
      <c r="D55" s="106"/>
      <c r="E55" s="106"/>
      <c r="F55" s="106"/>
      <c r="G55" s="106"/>
      <c r="H55" s="106"/>
      <c r="I55" s="106"/>
      <c r="J55" s="106"/>
    </row>
    <row r="56" spans="1:10" s="3" customFormat="1" ht="17.25" customHeight="1" x14ac:dyDescent="0.2">
      <c r="A56" s="115" t="s">
        <v>27</v>
      </c>
      <c r="B56" s="113"/>
      <c r="C56" s="113"/>
      <c r="D56" s="118"/>
      <c r="E56" s="119"/>
      <c r="F56" s="120"/>
      <c r="G56" s="344" t="s">
        <v>97</v>
      </c>
      <c r="H56" s="344"/>
      <c r="I56" s="113" t="s">
        <v>99</v>
      </c>
    </row>
    <row r="57" spans="1:10" s="107" customFormat="1" ht="15" customHeight="1" x14ac:dyDescent="0.2">
      <c r="A57" s="320" t="s">
        <v>111</v>
      </c>
      <c r="B57" s="321"/>
      <c r="C57" s="116"/>
      <c r="D57" s="92" t="s">
        <v>21</v>
      </c>
      <c r="E57" s="126">
        <f>ROUND(($H$40*0.3),0)</f>
        <v>1642</v>
      </c>
      <c r="F57" s="93" t="s">
        <v>22</v>
      </c>
      <c r="G57" s="93" t="s">
        <v>23</v>
      </c>
      <c r="H57" s="127"/>
      <c r="I57" s="128"/>
    </row>
    <row r="58" spans="1:10" s="3" customFormat="1" ht="21" customHeight="1" x14ac:dyDescent="0.2">
      <c r="A58" s="320" t="s">
        <v>195</v>
      </c>
      <c r="B58" s="321"/>
      <c r="C58" s="116"/>
      <c r="D58" s="92" t="s">
        <v>21</v>
      </c>
      <c r="E58" s="126">
        <f>ROUND(((H47-E57)*0.5),0)</f>
        <v>2276</v>
      </c>
      <c r="F58" s="93" t="s">
        <v>22</v>
      </c>
      <c r="G58" s="93" t="s">
        <v>23</v>
      </c>
      <c r="H58" s="129">
        <f>$C$3-61</f>
        <v>40661</v>
      </c>
      <c r="I58" s="130"/>
      <c r="J58" s="147"/>
    </row>
    <row r="59" spans="1:10" s="3" customFormat="1" ht="19.5" customHeight="1" x14ac:dyDescent="0.2">
      <c r="A59" s="348" t="s">
        <v>85</v>
      </c>
      <c r="B59" s="349"/>
      <c r="C59" s="117"/>
      <c r="D59" s="121" t="s">
        <v>21</v>
      </c>
      <c r="E59" s="122">
        <f>$H$47-(E57+E58)</f>
        <v>2276</v>
      </c>
      <c r="F59" s="123" t="s">
        <v>22</v>
      </c>
      <c r="G59" s="123" t="s">
        <v>23</v>
      </c>
      <c r="H59" s="124">
        <f>C3-14</f>
        <v>40708</v>
      </c>
      <c r="I59" s="125"/>
      <c r="J59" s="122"/>
    </row>
    <row r="60" spans="1:10" s="3" customFormat="1" ht="11.25" customHeight="1" x14ac:dyDescent="0.2"/>
    <row r="61" spans="1:10" s="3" customFormat="1" ht="11.25" customHeight="1" x14ac:dyDescent="0.2">
      <c r="A61" s="131" t="s">
        <v>31</v>
      </c>
      <c r="B61" s="131"/>
      <c r="C61" s="131"/>
      <c r="D61" s="132"/>
      <c r="E61" s="132"/>
      <c r="F61" s="132"/>
      <c r="G61" s="345" t="s">
        <v>98</v>
      </c>
      <c r="H61" s="345"/>
      <c r="I61" s="17" t="s">
        <v>99</v>
      </c>
    </row>
    <row r="62" spans="1:10" s="3" customFormat="1" ht="20.100000000000001" customHeight="1" x14ac:dyDescent="0.2">
      <c r="A62" s="133" t="s">
        <v>112</v>
      </c>
      <c r="B62" s="350" t="s">
        <v>86</v>
      </c>
      <c r="C62" s="351"/>
      <c r="D62" s="14" t="s">
        <v>21</v>
      </c>
      <c r="E62" s="134">
        <f>ROUND(($H$40*10%),0)</f>
        <v>547</v>
      </c>
      <c r="F62" s="13" t="s">
        <v>88</v>
      </c>
      <c r="G62" s="14" t="s">
        <v>23</v>
      </c>
      <c r="H62" s="12">
        <f>$C$3-61</f>
        <v>40661</v>
      </c>
      <c r="I62" s="132"/>
    </row>
    <row r="63" spans="1:10" s="3" customFormat="1" ht="20.100000000000001" customHeight="1" x14ac:dyDescent="0.2">
      <c r="A63" s="133" t="s">
        <v>196</v>
      </c>
      <c r="B63" s="350" t="s">
        <v>158</v>
      </c>
      <c r="C63" s="351"/>
      <c r="D63" s="14" t="s">
        <v>21</v>
      </c>
      <c r="E63" s="134">
        <f>ROUND(($H$40*30%),0)</f>
        <v>1642</v>
      </c>
      <c r="F63" s="13" t="s">
        <v>88</v>
      </c>
      <c r="G63" s="14" t="s">
        <v>23</v>
      </c>
      <c r="H63" s="12">
        <f>$C$3-30</f>
        <v>40692</v>
      </c>
      <c r="I63" s="132"/>
    </row>
    <row r="64" spans="1:10" s="3" customFormat="1" ht="20.100000000000001" customHeight="1" x14ac:dyDescent="0.2">
      <c r="A64" s="133" t="s">
        <v>113</v>
      </c>
      <c r="B64" s="350" t="s">
        <v>197</v>
      </c>
      <c r="C64" s="351"/>
      <c r="D64" s="14" t="s">
        <v>21</v>
      </c>
      <c r="E64" s="134">
        <f>ROUND(($H$40*50%),0)</f>
        <v>2737</v>
      </c>
      <c r="F64" s="13" t="s">
        <v>88</v>
      </c>
      <c r="G64" s="14" t="s">
        <v>23</v>
      </c>
      <c r="H64" s="12">
        <f>$C$3-14</f>
        <v>40708</v>
      </c>
      <c r="I64" s="132"/>
    </row>
    <row r="65" spans="1:12" s="3" customFormat="1" ht="20.100000000000001" customHeight="1" x14ac:dyDescent="0.2">
      <c r="A65" s="133" t="s">
        <v>114</v>
      </c>
      <c r="B65" s="350" t="s">
        <v>87</v>
      </c>
      <c r="C65" s="351"/>
      <c r="D65" s="14" t="s">
        <v>21</v>
      </c>
      <c r="E65" s="134">
        <f>$H$47</f>
        <v>6194</v>
      </c>
      <c r="F65" s="13" t="s">
        <v>89</v>
      </c>
      <c r="G65" s="14" t="s">
        <v>23</v>
      </c>
      <c r="H65" s="12">
        <f>$C$3-14</f>
        <v>40708</v>
      </c>
      <c r="I65" s="132"/>
    </row>
    <row r="66" spans="1:12" ht="11.25" customHeight="1" x14ac:dyDescent="0.35"/>
    <row r="67" spans="1:12" ht="20.100000000000001" customHeight="1" x14ac:dyDescent="0.35">
      <c r="A67" s="115" t="s">
        <v>90</v>
      </c>
      <c r="B67" s="112"/>
      <c r="C67" s="112"/>
      <c r="D67" s="26" t="s">
        <v>91</v>
      </c>
    </row>
    <row r="68" spans="1:12" ht="20.100000000000001" customHeight="1" x14ac:dyDescent="0.35">
      <c r="D68" s="135" t="s">
        <v>96</v>
      </c>
      <c r="E68" s="135"/>
      <c r="F68" s="347" t="s">
        <v>93</v>
      </c>
      <c r="G68" s="347"/>
      <c r="H68" s="347" t="s">
        <v>94</v>
      </c>
      <c r="I68" s="347"/>
    </row>
    <row r="69" spans="1:12" ht="20.100000000000001" customHeight="1" x14ac:dyDescent="0.35">
      <c r="A69" s="3" t="s">
        <v>46</v>
      </c>
      <c r="B69" s="3" t="s">
        <v>47</v>
      </c>
      <c r="D69" s="135" t="s">
        <v>92</v>
      </c>
      <c r="E69" s="135"/>
      <c r="F69" s="346" t="s">
        <v>127</v>
      </c>
      <c r="G69" s="346"/>
      <c r="H69" s="346"/>
      <c r="I69" s="346"/>
    </row>
    <row r="70" spans="1:12" ht="20.100000000000001" customHeight="1" x14ac:dyDescent="0.35">
      <c r="D70" s="352" t="s">
        <v>107</v>
      </c>
      <c r="E70" s="353"/>
      <c r="F70" s="346" t="s">
        <v>127</v>
      </c>
      <c r="G70" s="346"/>
      <c r="H70" s="346"/>
      <c r="I70" s="346"/>
    </row>
    <row r="71" spans="1:12" s="3" customFormat="1" ht="20.100000000000001" customHeight="1" x14ac:dyDescent="0.35">
      <c r="C71" s="108"/>
      <c r="D71" s="136" t="s">
        <v>95</v>
      </c>
      <c r="E71" s="136"/>
      <c r="F71" s="346"/>
      <c r="G71" s="346"/>
      <c r="H71" s="346" t="s">
        <v>127</v>
      </c>
      <c r="I71" s="346"/>
      <c r="J71" s="6"/>
      <c r="K71" s="65"/>
      <c r="L71" s="65"/>
    </row>
    <row r="72" spans="1:12" s="3" customFormat="1" ht="10.5" customHeight="1" x14ac:dyDescent="0.35">
      <c r="C72" s="108"/>
      <c r="D72" s="40"/>
      <c r="E72" s="40"/>
      <c r="F72" s="57"/>
      <c r="G72" s="57"/>
      <c r="H72" s="57"/>
      <c r="I72" s="57"/>
      <c r="J72" s="6"/>
      <c r="K72" s="65"/>
      <c r="L72" s="65"/>
    </row>
    <row r="73" spans="1:12" x14ac:dyDescent="0.35">
      <c r="A73" s="103" t="s">
        <v>103</v>
      </c>
      <c r="B73" s="103"/>
      <c r="C73" s="103"/>
    </row>
    <row r="74" spans="1:12" ht="15" customHeight="1" x14ac:dyDescent="0.35">
      <c r="A74" s="26" t="s">
        <v>9</v>
      </c>
    </row>
    <row r="75" spans="1:12" ht="54" customHeight="1" x14ac:dyDescent="0.35">
      <c r="A75" s="331" t="s">
        <v>159</v>
      </c>
      <c r="B75" s="331"/>
      <c r="C75" s="331"/>
      <c r="D75" s="331"/>
      <c r="E75" s="331"/>
      <c r="F75" s="331"/>
      <c r="G75" s="331"/>
      <c r="H75" s="331"/>
      <c r="I75" s="331"/>
      <c r="J75" s="105"/>
    </row>
    <row r="76" spans="1:12" ht="11.25" customHeight="1" x14ac:dyDescent="0.35"/>
    <row r="77" spans="1:12" x14ac:dyDescent="0.35">
      <c r="A77" s="40" t="s">
        <v>71</v>
      </c>
      <c r="B77" s="26" t="e">
        <f>IF(H5&lt;&gt;"",H5,"")</f>
        <v>#REF!</v>
      </c>
      <c r="C77" s="26" t="s">
        <v>72</v>
      </c>
    </row>
    <row r="79" spans="1:12" s="3" customFormat="1" ht="18" customHeight="1" x14ac:dyDescent="0.2">
      <c r="A79" s="107" t="str">
        <f>A5</f>
        <v>RESIDENCE DE DIANE</v>
      </c>
      <c r="D79" s="107" t="s">
        <v>32</v>
      </c>
      <c r="F79" s="3" t="str">
        <f>IF(I1&lt;&gt;"",I1,"")</f>
        <v/>
      </c>
      <c r="H79" s="3" t="str">
        <f>IF(I1&lt;&gt;"",de,"")</f>
        <v/>
      </c>
      <c r="I79" s="4" t="str">
        <f>IF(A9&lt;&gt;"",A9,"")</f>
        <v>VPI</v>
      </c>
    </row>
    <row r="80" spans="1:12" s="39" customFormat="1" x14ac:dyDescent="0.2">
      <c r="A80" s="138" t="s">
        <v>33</v>
      </c>
      <c r="B80" s="109" t="e">
        <f>IF(B7&lt;&gt;"",B7,"")</f>
        <v>#REF!</v>
      </c>
      <c r="C80" s="39" t="e">
        <f>IF(D7&lt;&gt;"",D7,"")</f>
        <v>#REF!</v>
      </c>
      <c r="D80" s="138" t="s">
        <v>33</v>
      </c>
      <c r="E80" s="342" t="str">
        <f>IF(B11&lt;&gt;"",B11,"")</f>
        <v>Caroline TORTOSA</v>
      </c>
      <c r="F80" s="342"/>
      <c r="G80" s="342"/>
      <c r="H80" s="139" t="s">
        <v>24</v>
      </c>
      <c r="I80" s="140">
        <f>D11</f>
        <v>0</v>
      </c>
    </row>
    <row r="81" spans="1:9" x14ac:dyDescent="0.35">
      <c r="A81" s="25" t="s">
        <v>6</v>
      </c>
      <c r="B81" s="110">
        <f ca="1">TODAY()</f>
        <v>45362</v>
      </c>
      <c r="D81" s="25" t="s">
        <v>6</v>
      </c>
      <c r="E81" s="343">
        <f ca="1">TODAY()</f>
        <v>45362</v>
      </c>
      <c r="F81" s="343"/>
      <c r="G81" s="343"/>
    </row>
    <row r="82" spans="1:9" ht="15.75" thickBot="1" x14ac:dyDescent="0.4"/>
    <row r="83" spans="1:9" s="3" customFormat="1" ht="24" customHeight="1" thickBot="1" x14ac:dyDescent="0.25">
      <c r="A83" s="137" t="s">
        <v>132</v>
      </c>
      <c r="B83" s="19" t="s">
        <v>19</v>
      </c>
      <c r="C83" s="20" t="s">
        <v>67</v>
      </c>
      <c r="D83" s="21" t="s">
        <v>63</v>
      </c>
      <c r="E83" s="20"/>
      <c r="F83" s="22"/>
      <c r="G83" s="20" t="s">
        <v>0</v>
      </c>
      <c r="H83" s="23" t="s">
        <v>20</v>
      </c>
      <c r="I83" s="24"/>
    </row>
  </sheetData>
  <mergeCells count="46">
    <mergeCell ref="B64:C64"/>
    <mergeCell ref="E53:H53"/>
    <mergeCell ref="E54:H54"/>
    <mergeCell ref="B62:C62"/>
    <mergeCell ref="B63:C63"/>
    <mergeCell ref="E80:G80"/>
    <mergeCell ref="E81:G81"/>
    <mergeCell ref="G56:H56"/>
    <mergeCell ref="G61:H61"/>
    <mergeCell ref="H70:I70"/>
    <mergeCell ref="H71:I71"/>
    <mergeCell ref="F68:G68"/>
    <mergeCell ref="H68:I68"/>
    <mergeCell ref="H69:I69"/>
    <mergeCell ref="F69:G69"/>
    <mergeCell ref="F70:G70"/>
    <mergeCell ref="A75:I75"/>
    <mergeCell ref="A59:B59"/>
    <mergeCell ref="B65:C65"/>
    <mergeCell ref="D70:E70"/>
    <mergeCell ref="F71:G71"/>
    <mergeCell ref="C3:D3"/>
    <mergeCell ref="F3:I3"/>
    <mergeCell ref="F10:G10"/>
    <mergeCell ref="D10:E10"/>
    <mergeCell ref="D17:I17"/>
    <mergeCell ref="B5:E5"/>
    <mergeCell ref="H9:I9"/>
    <mergeCell ref="A14:I14"/>
    <mergeCell ref="A13:B13"/>
    <mergeCell ref="A15:B15"/>
    <mergeCell ref="A22:G22"/>
    <mergeCell ref="A57:B57"/>
    <mergeCell ref="A58:B58"/>
    <mergeCell ref="A16:H16"/>
    <mergeCell ref="A17:C17"/>
    <mergeCell ref="A18:C18"/>
    <mergeCell ref="A20:B20"/>
    <mergeCell ref="B52:C52"/>
    <mergeCell ref="B53:C53"/>
    <mergeCell ref="B54:C54"/>
    <mergeCell ref="C51:H51"/>
    <mergeCell ref="E52:H52"/>
    <mergeCell ref="D18:I18"/>
    <mergeCell ref="A50:I50"/>
    <mergeCell ref="E20:F20"/>
  </mergeCells>
  <phoneticPr fontId="0" type="noConversion"/>
  <dataValidations count="1">
    <dataValidation type="list" allowBlank="1" showInputMessage="1" showErrorMessage="1" sqref="A5" xr:uid="{00000000-0002-0000-0300-000000000000}">
      <formula1>Sourcetab</formula1>
    </dataValidation>
  </dataValidations>
  <hyperlinks>
    <hyperlink ref="G11" r:id="rId1" xr:uid="{00000000-0004-0000-0300-000000000000}"/>
  </hyperlinks>
  <printOptions horizontalCentered="1"/>
  <pageMargins left="0.27559055118110237" right="0.19685039370078741" top="0.47244094488188981" bottom="0.39370078740157483" header="0.11811023622047245" footer="0.11811023622047245"/>
  <pageSetup paperSize="9" scale="48" orientation="portrait" r:id="rId2"/>
  <headerFooter alignWithMargins="0">
    <oddFooter>&amp;L&amp;"Trebuchet MS,Normal"&amp;8&amp;K59200AService Commercial CERISE
6 rue Lionel TERRAY
92500 RUEIL MALMAISON&amp;C&amp;"Trebuchet MS,Normal"&amp;8&amp;K59200A Contrat de Collaboration&amp;R&amp;"Trebuchet MS,Normal"&amp;8&amp;K59200AP &amp;P
&amp;D</oddFooter>
  </headerFooter>
  <rowBreaks count="1" manualBreakCount="1">
    <brk id="66" max="16383" man="1"/>
  </rowBreak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3">
    <pageSetUpPr fitToPage="1"/>
  </sheetPr>
  <dimension ref="A1:W16"/>
  <sheetViews>
    <sheetView showGridLines="0" workbookViewId="0">
      <selection activeCell="O14" sqref="O14"/>
    </sheetView>
  </sheetViews>
  <sheetFormatPr baseColWidth="10" defaultColWidth="11.42578125" defaultRowHeight="13.5" x14ac:dyDescent="0.3"/>
  <cols>
    <col min="1" max="1" width="31" style="2" bestFit="1" customWidth="1"/>
    <col min="2" max="2" width="43.42578125" style="2" bestFit="1" customWidth="1"/>
    <col min="3" max="3" width="6" style="2" bestFit="1" customWidth="1"/>
    <col min="4" max="4" width="19" style="2" customWidth="1"/>
    <col min="5" max="6" width="16.42578125" style="2" bestFit="1" customWidth="1"/>
    <col min="7" max="7" width="30.85546875" style="148" customWidth="1"/>
    <col min="8" max="8" width="20.28515625" style="2" customWidth="1"/>
    <col min="9" max="9" width="23.42578125" style="2" bestFit="1" customWidth="1"/>
    <col min="10" max="10" width="23.42578125" style="2" customWidth="1"/>
    <col min="11" max="11" width="33.7109375" style="2" bestFit="1" customWidth="1"/>
    <col min="12" max="12" width="4.28515625" style="2" bestFit="1" customWidth="1"/>
    <col min="13" max="13" width="12.28515625" style="2" bestFit="1" customWidth="1"/>
    <col min="14" max="14" width="14.5703125" style="2" bestFit="1" customWidth="1"/>
    <col min="15" max="15" width="36.140625" style="2" customWidth="1"/>
    <col min="16" max="16384" width="11.42578125" style="2"/>
  </cols>
  <sheetData>
    <row r="1" spans="1:23" x14ac:dyDescent="0.3">
      <c r="A1" s="141" t="s">
        <v>34</v>
      </c>
      <c r="B1" s="141" t="s">
        <v>37</v>
      </c>
      <c r="C1" s="141">
        <v>89470</v>
      </c>
      <c r="D1" s="141" t="s">
        <v>17</v>
      </c>
      <c r="E1" s="141" t="s">
        <v>56</v>
      </c>
      <c r="F1" s="141" t="s">
        <v>59</v>
      </c>
      <c r="G1" s="142" t="s">
        <v>11</v>
      </c>
      <c r="H1" s="141" t="s">
        <v>277</v>
      </c>
      <c r="I1" s="141" t="s">
        <v>69</v>
      </c>
      <c r="J1" s="141" t="str">
        <f>H1</f>
        <v>Claudine YTHIER</v>
      </c>
      <c r="K1" s="143" t="s">
        <v>12</v>
      </c>
      <c r="L1" s="143" t="s">
        <v>13</v>
      </c>
      <c r="M1" s="144" t="s">
        <v>15</v>
      </c>
      <c r="N1" s="143" t="s">
        <v>14</v>
      </c>
      <c r="O1" s="143" t="s">
        <v>216</v>
      </c>
    </row>
    <row r="2" spans="1:23" ht="14.25" x14ac:dyDescent="0.3">
      <c r="A2" s="141" t="s">
        <v>35</v>
      </c>
      <c r="B2" s="141" t="s">
        <v>38</v>
      </c>
      <c r="C2" s="141">
        <v>62660</v>
      </c>
      <c r="D2" s="141" t="s">
        <v>39</v>
      </c>
      <c r="E2" s="141" t="s">
        <v>57</v>
      </c>
      <c r="F2" s="141" t="s">
        <v>60</v>
      </c>
      <c r="G2" s="152" t="s">
        <v>281</v>
      </c>
      <c r="H2" s="141" t="s">
        <v>40</v>
      </c>
      <c r="I2" s="141" t="s">
        <v>68</v>
      </c>
      <c r="J2" s="141" t="str">
        <f>H2</f>
        <v>Laurent FREVILLE</v>
      </c>
      <c r="K2" s="143" t="s">
        <v>50</v>
      </c>
      <c r="L2" s="143" t="s">
        <v>13</v>
      </c>
      <c r="M2" s="144" t="s">
        <v>51</v>
      </c>
      <c r="N2" s="143" t="s">
        <v>217</v>
      </c>
      <c r="O2" s="143" t="s">
        <v>218</v>
      </c>
    </row>
    <row r="3" spans="1:23" ht="14.25" x14ac:dyDescent="0.3">
      <c r="A3" s="141" t="s">
        <v>233</v>
      </c>
      <c r="B3" s="141" t="s">
        <v>235</v>
      </c>
      <c r="C3" s="141">
        <v>11000</v>
      </c>
      <c r="D3" s="141" t="s">
        <v>236</v>
      </c>
      <c r="E3" s="141" t="s">
        <v>243</v>
      </c>
      <c r="F3" s="141" t="s">
        <v>244</v>
      </c>
      <c r="G3" s="152" t="s">
        <v>237</v>
      </c>
      <c r="H3" s="141" t="s">
        <v>245</v>
      </c>
      <c r="I3" s="141"/>
      <c r="J3" s="141" t="str">
        <f t="shared" ref="J3:J16" si="0">H3</f>
        <v>Agathe DUSSURGEY</v>
      </c>
      <c r="K3" s="143" t="s">
        <v>242</v>
      </c>
      <c r="L3" s="143" t="s">
        <v>201</v>
      </c>
      <c r="M3" s="146" t="s">
        <v>239</v>
      </c>
      <c r="N3" s="143" t="s">
        <v>240</v>
      </c>
      <c r="O3" s="143" t="s">
        <v>241</v>
      </c>
    </row>
    <row r="4" spans="1:23" ht="14.25" x14ac:dyDescent="0.3">
      <c r="A4" s="141" t="s">
        <v>115</v>
      </c>
      <c r="B4" s="141" t="s">
        <v>116</v>
      </c>
      <c r="C4" s="141">
        <v>78400</v>
      </c>
      <c r="D4" s="141" t="s">
        <v>117</v>
      </c>
      <c r="E4" s="141" t="s">
        <v>118</v>
      </c>
      <c r="F4" s="141" t="s">
        <v>119</v>
      </c>
      <c r="G4" s="152" t="s">
        <v>120</v>
      </c>
      <c r="H4" s="141" t="s">
        <v>264</v>
      </c>
      <c r="I4" s="141" t="s">
        <v>68</v>
      </c>
      <c r="J4" s="141" t="str">
        <f t="shared" si="0"/>
        <v>Thomas CAPRIOLI</v>
      </c>
      <c r="K4" s="143" t="s">
        <v>160</v>
      </c>
      <c r="L4" s="143" t="s">
        <v>13</v>
      </c>
      <c r="M4" s="144" t="s">
        <v>161</v>
      </c>
      <c r="N4" s="143" t="s">
        <v>14</v>
      </c>
      <c r="O4" s="143" t="s">
        <v>162</v>
      </c>
    </row>
    <row r="5" spans="1:23" ht="14.25" x14ac:dyDescent="0.3">
      <c r="A5" s="141" t="s">
        <v>246</v>
      </c>
      <c r="B5" s="141" t="s">
        <v>247</v>
      </c>
      <c r="C5" s="141">
        <v>22300</v>
      </c>
      <c r="D5" s="141" t="s">
        <v>248</v>
      </c>
      <c r="E5" s="141" t="s">
        <v>249</v>
      </c>
      <c r="F5" s="141" t="s">
        <v>250</v>
      </c>
      <c r="G5" s="152" t="s">
        <v>283</v>
      </c>
      <c r="H5" s="141" t="s">
        <v>251</v>
      </c>
      <c r="I5" s="141" t="s">
        <v>69</v>
      </c>
      <c r="J5" s="141" t="str">
        <f t="shared" si="0"/>
        <v>Claire DANIELLOU</v>
      </c>
      <c r="K5" s="143" t="s">
        <v>252</v>
      </c>
      <c r="L5" s="143" t="s">
        <v>143</v>
      </c>
      <c r="M5" s="146" t="s">
        <v>253</v>
      </c>
      <c r="N5" s="143" t="s">
        <v>144</v>
      </c>
      <c r="O5" s="143" t="s">
        <v>254</v>
      </c>
    </row>
    <row r="6" spans="1:23" ht="14.25" x14ac:dyDescent="0.3">
      <c r="A6" s="141" t="s">
        <v>133</v>
      </c>
      <c r="B6" s="141" t="s">
        <v>134</v>
      </c>
      <c r="C6" s="141">
        <v>62950</v>
      </c>
      <c r="D6" s="141" t="s">
        <v>135</v>
      </c>
      <c r="E6" s="141" t="s">
        <v>136</v>
      </c>
      <c r="F6" s="141" t="s">
        <v>137</v>
      </c>
      <c r="G6" s="152" t="s">
        <v>138</v>
      </c>
      <c r="H6" s="141" t="s">
        <v>139</v>
      </c>
      <c r="I6" s="141" t="s">
        <v>68</v>
      </c>
      <c r="J6" s="141" t="str">
        <f t="shared" si="0"/>
        <v>Vincent SAUVAGE</v>
      </c>
      <c r="K6" s="143" t="s">
        <v>163</v>
      </c>
      <c r="L6" s="143" t="s">
        <v>13</v>
      </c>
      <c r="M6" s="144" t="s">
        <v>164</v>
      </c>
      <c r="N6" s="143" t="s">
        <v>14</v>
      </c>
      <c r="O6" s="143" t="s">
        <v>165</v>
      </c>
    </row>
    <row r="7" spans="1:23" ht="14.25" x14ac:dyDescent="0.3">
      <c r="A7" s="141" t="s">
        <v>225</v>
      </c>
      <c r="B7" s="141" t="s">
        <v>234</v>
      </c>
      <c r="C7" s="141">
        <v>78600</v>
      </c>
      <c r="D7" s="141" t="s">
        <v>226</v>
      </c>
      <c r="E7" s="141" t="s">
        <v>282</v>
      </c>
      <c r="F7" s="141" t="s">
        <v>238</v>
      </c>
      <c r="G7" s="152" t="s">
        <v>227</v>
      </c>
      <c r="H7" s="141" t="s">
        <v>121</v>
      </c>
      <c r="I7" s="141" t="s">
        <v>69</v>
      </c>
      <c r="J7" s="141" t="str">
        <f>H7</f>
        <v>Christelle de St Léger</v>
      </c>
      <c r="K7" s="143" t="s">
        <v>228</v>
      </c>
      <c r="L7" s="143" t="s">
        <v>229</v>
      </c>
      <c r="M7" s="146" t="s">
        <v>230</v>
      </c>
      <c r="N7" s="143" t="s">
        <v>231</v>
      </c>
      <c r="O7" s="143" t="s">
        <v>232</v>
      </c>
      <c r="P7" s="1"/>
      <c r="Q7" s="1"/>
      <c r="R7" s="1"/>
      <c r="S7" s="1"/>
      <c r="T7" s="1"/>
      <c r="U7" s="1"/>
      <c r="V7" s="1"/>
      <c r="W7" s="1"/>
    </row>
    <row r="8" spans="1:23" ht="14.25" x14ac:dyDescent="0.3">
      <c r="A8" s="141" t="s">
        <v>36</v>
      </c>
      <c r="B8" s="141" t="s">
        <v>44</v>
      </c>
      <c r="C8" s="141">
        <v>54000</v>
      </c>
      <c r="D8" s="141" t="s">
        <v>43</v>
      </c>
      <c r="E8" s="141" t="s">
        <v>58</v>
      </c>
      <c r="F8" s="141" t="s">
        <v>61</v>
      </c>
      <c r="G8" s="152" t="s">
        <v>42</v>
      </c>
      <c r="H8" s="141" t="s">
        <v>41</v>
      </c>
      <c r="I8" s="141" t="s">
        <v>69</v>
      </c>
      <c r="J8" s="141" t="str">
        <f t="shared" si="0"/>
        <v>Lydie XARA</v>
      </c>
      <c r="K8" s="143" t="s">
        <v>48</v>
      </c>
      <c r="L8" s="143" t="s">
        <v>13</v>
      </c>
      <c r="M8" s="144" t="s">
        <v>49</v>
      </c>
      <c r="N8" s="143" t="s">
        <v>14</v>
      </c>
      <c r="O8" s="143" t="s">
        <v>219</v>
      </c>
      <c r="P8" s="1"/>
      <c r="Q8" s="1"/>
      <c r="R8" s="1"/>
      <c r="S8" s="1"/>
      <c r="T8" s="1"/>
      <c r="U8" s="1"/>
      <c r="V8" s="1"/>
      <c r="W8" s="1"/>
    </row>
    <row r="9" spans="1:23" ht="14.25" x14ac:dyDescent="0.3">
      <c r="A9" s="141" t="s">
        <v>52</v>
      </c>
      <c r="B9" s="141" t="s">
        <v>54</v>
      </c>
      <c r="C9" s="145">
        <v>44800</v>
      </c>
      <c r="D9" s="141" t="s">
        <v>55</v>
      </c>
      <c r="E9" s="141" t="s">
        <v>210</v>
      </c>
      <c r="F9" s="141" t="s">
        <v>211</v>
      </c>
      <c r="G9" s="152" t="s">
        <v>212</v>
      </c>
      <c r="H9" s="141" t="s">
        <v>199</v>
      </c>
      <c r="I9" s="141" t="s">
        <v>69</v>
      </c>
      <c r="J9" s="141" t="str">
        <f t="shared" si="0"/>
        <v>Paule HERTEL</v>
      </c>
      <c r="K9" s="143" t="s">
        <v>166</v>
      </c>
      <c r="L9" s="143" t="s">
        <v>167</v>
      </c>
      <c r="M9" s="144">
        <v>31121352547</v>
      </c>
      <c r="N9" s="143" t="s">
        <v>168</v>
      </c>
      <c r="O9" s="143" t="s">
        <v>280</v>
      </c>
    </row>
    <row r="10" spans="1:23" ht="14.25" x14ac:dyDescent="0.3">
      <c r="A10" s="141" t="s">
        <v>53</v>
      </c>
      <c r="B10" s="141" t="s">
        <v>64</v>
      </c>
      <c r="C10" s="141">
        <v>44300</v>
      </c>
      <c r="D10" s="141" t="s">
        <v>65</v>
      </c>
      <c r="E10" s="141" t="s">
        <v>214</v>
      </c>
      <c r="F10" s="141" t="s">
        <v>62</v>
      </c>
      <c r="G10" s="152" t="s">
        <v>213</v>
      </c>
      <c r="H10" s="141" t="s">
        <v>199</v>
      </c>
      <c r="I10" s="141" t="s">
        <v>69</v>
      </c>
      <c r="J10" s="141" t="str">
        <f t="shared" si="0"/>
        <v>Paule HERTEL</v>
      </c>
      <c r="K10" s="143" t="s">
        <v>169</v>
      </c>
      <c r="L10" s="143" t="s">
        <v>167</v>
      </c>
      <c r="M10" s="144">
        <v>30121778485</v>
      </c>
      <c r="N10" s="143" t="s">
        <v>168</v>
      </c>
      <c r="O10" s="143" t="s">
        <v>170</v>
      </c>
    </row>
    <row r="11" spans="1:23" ht="14.25" x14ac:dyDescent="0.3">
      <c r="A11" s="141" t="s">
        <v>104</v>
      </c>
      <c r="B11" s="141" t="s">
        <v>105</v>
      </c>
      <c r="C11" s="141">
        <v>67100</v>
      </c>
      <c r="D11" s="141" t="s">
        <v>125</v>
      </c>
      <c r="E11" s="141" t="s">
        <v>106</v>
      </c>
      <c r="F11" s="141" t="s">
        <v>145</v>
      </c>
      <c r="G11" s="152" t="s">
        <v>220</v>
      </c>
      <c r="H11" s="141" t="s">
        <v>265</v>
      </c>
      <c r="I11" s="141" t="s">
        <v>68</v>
      </c>
      <c r="J11" s="141" t="str">
        <f t="shared" si="0"/>
        <v>Arnaud MALUCHET</v>
      </c>
      <c r="K11" s="143" t="s">
        <v>171</v>
      </c>
      <c r="L11" s="143" t="s">
        <v>143</v>
      </c>
      <c r="M11" s="146" t="s">
        <v>146</v>
      </c>
      <c r="N11" s="143" t="s">
        <v>144</v>
      </c>
      <c r="O11" s="143" t="s">
        <v>221</v>
      </c>
    </row>
    <row r="12" spans="1:23" ht="14.25" x14ac:dyDescent="0.3">
      <c r="A12" s="141" t="s">
        <v>207</v>
      </c>
      <c r="B12" s="141" t="s">
        <v>208</v>
      </c>
      <c r="C12" s="141">
        <v>26000</v>
      </c>
      <c r="D12" s="141" t="s">
        <v>198</v>
      </c>
      <c r="E12" s="141" t="s">
        <v>205</v>
      </c>
      <c r="F12" s="141" t="s">
        <v>206</v>
      </c>
      <c r="G12" s="152" t="s">
        <v>209</v>
      </c>
      <c r="H12" s="141" t="s">
        <v>266</v>
      </c>
      <c r="I12" s="141" t="s">
        <v>69</v>
      </c>
      <c r="J12" s="141" t="str">
        <f t="shared" si="0"/>
        <v>Ryo MALONGA</v>
      </c>
      <c r="K12" s="143" t="s">
        <v>200</v>
      </c>
      <c r="L12" s="143" t="s">
        <v>201</v>
      </c>
      <c r="M12" s="146" t="s">
        <v>202</v>
      </c>
      <c r="N12" s="143" t="s">
        <v>203</v>
      </c>
      <c r="O12" s="143" t="s">
        <v>204</v>
      </c>
    </row>
    <row r="13" spans="1:23" ht="14.25" x14ac:dyDescent="0.3">
      <c r="A13" s="141" t="s">
        <v>175</v>
      </c>
      <c r="B13" s="141" t="s">
        <v>176</v>
      </c>
      <c r="C13" s="141">
        <v>17200</v>
      </c>
      <c r="D13" s="141" t="s">
        <v>177</v>
      </c>
      <c r="E13" s="141" t="s">
        <v>178</v>
      </c>
      <c r="F13" s="141" t="s">
        <v>179</v>
      </c>
      <c r="G13" s="152" t="s">
        <v>180</v>
      </c>
      <c r="H13" s="141" t="s">
        <v>181</v>
      </c>
      <c r="I13" s="141" t="s">
        <v>68</v>
      </c>
      <c r="J13" s="141" t="str">
        <f t="shared" si="0"/>
        <v>Michaël GUIGNARD</v>
      </c>
      <c r="K13" s="143" t="s">
        <v>182</v>
      </c>
      <c r="L13" s="143" t="s">
        <v>191</v>
      </c>
      <c r="M13" s="146" t="s">
        <v>224</v>
      </c>
      <c r="N13" s="143" t="s">
        <v>223</v>
      </c>
      <c r="O13" s="143" t="s">
        <v>222</v>
      </c>
    </row>
    <row r="14" spans="1:23" ht="14.25" x14ac:dyDescent="0.3">
      <c r="A14" s="141" t="s">
        <v>268</v>
      </c>
      <c r="B14" s="141" t="s">
        <v>269</v>
      </c>
      <c r="C14" s="141">
        <v>70300</v>
      </c>
      <c r="D14" s="141" t="s">
        <v>270</v>
      </c>
      <c r="E14" s="141" t="s">
        <v>271</v>
      </c>
      <c r="F14" s="141" t="s">
        <v>272</v>
      </c>
      <c r="G14" s="152" t="s">
        <v>273</v>
      </c>
      <c r="H14" s="141" t="s">
        <v>274</v>
      </c>
      <c r="I14" s="141" t="s">
        <v>69</v>
      </c>
      <c r="J14" s="141" t="str">
        <f t="shared" si="0"/>
        <v>Annelou BERKERS</v>
      </c>
      <c r="K14" s="143" t="s">
        <v>275</v>
      </c>
      <c r="L14" s="143" t="s">
        <v>13</v>
      </c>
      <c r="M14" s="146" t="s">
        <v>278</v>
      </c>
      <c r="N14" s="143" t="s">
        <v>14</v>
      </c>
      <c r="O14" s="143" t="s">
        <v>279</v>
      </c>
    </row>
    <row r="15" spans="1:23" ht="14.25" x14ac:dyDescent="0.3">
      <c r="A15" s="141" t="s">
        <v>183</v>
      </c>
      <c r="B15" s="141" t="s">
        <v>184</v>
      </c>
      <c r="C15" s="141">
        <v>40990</v>
      </c>
      <c r="D15" s="141" t="s">
        <v>185</v>
      </c>
      <c r="E15" s="141" t="s">
        <v>186</v>
      </c>
      <c r="F15" s="141" t="s">
        <v>187</v>
      </c>
      <c r="G15" s="152" t="s">
        <v>188</v>
      </c>
      <c r="H15" s="141" t="s">
        <v>189</v>
      </c>
      <c r="I15" s="141" t="s">
        <v>68</v>
      </c>
      <c r="J15" s="141" t="str">
        <f t="shared" si="0"/>
        <v>Jérôme VANLIN</v>
      </c>
      <c r="K15" s="143" t="s">
        <v>190</v>
      </c>
      <c r="L15" s="143" t="s">
        <v>191</v>
      </c>
      <c r="M15" s="146" t="s">
        <v>192</v>
      </c>
      <c r="N15" s="143" t="s">
        <v>193</v>
      </c>
      <c r="O15" s="143" t="s">
        <v>194</v>
      </c>
    </row>
    <row r="16" spans="1:23" ht="14.25" x14ac:dyDescent="0.3">
      <c r="A16" s="141" t="s">
        <v>255</v>
      </c>
      <c r="B16" s="141" t="s">
        <v>256</v>
      </c>
      <c r="C16" s="141">
        <v>31100</v>
      </c>
      <c r="D16" s="141" t="s">
        <v>257</v>
      </c>
      <c r="E16" s="141" t="s">
        <v>258</v>
      </c>
      <c r="F16" s="141" t="s">
        <v>259</v>
      </c>
      <c r="G16" s="152" t="s">
        <v>260</v>
      </c>
      <c r="H16" s="141" t="s">
        <v>276</v>
      </c>
      <c r="I16" s="141" t="s">
        <v>68</v>
      </c>
      <c r="J16" s="141" t="str">
        <f t="shared" si="0"/>
        <v>Sébastien LABORIE</v>
      </c>
      <c r="K16" s="143" t="s">
        <v>261</v>
      </c>
      <c r="L16" s="143" t="s">
        <v>143</v>
      </c>
      <c r="M16" s="146" t="s">
        <v>262</v>
      </c>
      <c r="N16" s="143" t="s">
        <v>144</v>
      </c>
      <c r="O16" s="143" t="s">
        <v>263</v>
      </c>
    </row>
  </sheetData>
  <phoneticPr fontId="0" type="noConversion"/>
  <hyperlinks>
    <hyperlink ref="G1" r:id="rId1" display="chuchet@exhore.fr " xr:uid="{00000000-0004-0000-0400-000000000000}"/>
    <hyperlink ref="G2" r:id="rId2" xr:uid="{00000000-0004-0000-0400-000001000000}"/>
    <hyperlink ref="G8" r:id="rId3" xr:uid="{00000000-0004-0000-0400-000002000000}"/>
    <hyperlink ref="G65530" r:id="rId4" display="yaure@exhore.fr" xr:uid="{00000000-0004-0000-0400-000003000000}"/>
    <hyperlink ref="G65532" r:id="rId5" display="tboure@exhore.fr" xr:uid="{00000000-0004-0000-0400-000004000000}"/>
    <hyperlink ref="G24" r:id="rId6" display="resa.cerise@exhore.fr" xr:uid="{00000000-0004-0000-0400-000005000000}"/>
    <hyperlink ref="G48" r:id="rId7" display="cerise.satisfaction@exhore.fr " xr:uid="{00000000-0004-0000-0400-000006000000}"/>
    <hyperlink ref="G65527" r:id="rId8" display="https://portail-clients.ornis.com" xr:uid="{00000000-0004-0000-0400-000007000000}"/>
    <hyperlink ref="H65527" r:id="rId9" display="admin@exhore.fr" xr:uid="{00000000-0004-0000-0400-000008000000}"/>
    <hyperlink ref="G20" r:id="rId10" display="recrutement.cerise@exhore.fr" xr:uid="{00000000-0004-0000-0400-000009000000}"/>
    <hyperlink ref="G70" r:id="rId11" display="chuchet@exhore.fr " xr:uid="{00000000-0004-0000-0400-00000A000000}"/>
    <hyperlink ref="G71" r:id="rId12" display="mailto:abelouard@exhore.fr" xr:uid="{00000000-0004-0000-0400-00000B000000}"/>
    <hyperlink ref="G72" r:id="rId13" display="cerise.nantes.saintherbalin.direction@exhore.fr" xr:uid="{00000000-0004-0000-0400-00000C000000}"/>
    <hyperlink ref="G73" r:id="rId14" display="mailto:cerise.nantes.saintherblain@exhore.fr" xr:uid="{00000000-0004-0000-0400-00000D000000}"/>
    <hyperlink ref="G74" r:id="rId15" display="cerise.nantes.labeaujoire.direction@exhore.fr  " xr:uid="{00000000-0004-0000-0400-00000E000000}"/>
    <hyperlink ref="G75" r:id="rId16" display="cerise.nantes.labeaujoire@exhore.fr  " xr:uid="{00000000-0004-0000-0400-00000F000000}"/>
    <hyperlink ref="G76" r:id="rId17" display="compta3@exhore.fr  " xr:uid="{00000000-0004-0000-0400-000010000000}"/>
    <hyperlink ref="G77" r:id="rId18" display="marketing@exhore.fr  " xr:uid="{00000000-0004-0000-0400-000011000000}"/>
    <hyperlink ref="G78" r:id="rId19" display="reservations1.nantes@exhore.fr  " xr:uid="{00000000-0004-0000-0400-000012000000}"/>
    <hyperlink ref="G79" r:id="rId20" display="reservations2.nantes@exhore.fr  " xr:uid="{00000000-0004-0000-0400-000013000000}"/>
    <hyperlink ref="G65531" r:id="rId21" display="mailto:abelouard@exhore.fr" xr:uid="{00000000-0004-0000-0400-000014000000}"/>
    <hyperlink ref="G18" r:id="rId22" display="cerise.nantes.atlantis@exhore.fr  " xr:uid="{00000000-0004-0000-0400-000015000000}"/>
    <hyperlink ref="G19" r:id="rId23" display="cerise.nantes.labeaujoire@exhore.fr  " xr:uid="{00000000-0004-0000-0400-000016000000}"/>
    <hyperlink ref="G9" r:id="rId24" xr:uid="{00000000-0004-0000-0400-000017000000}"/>
    <hyperlink ref="G4" r:id="rId25" xr:uid="{00000000-0004-0000-0400-000018000000}"/>
    <hyperlink ref="G6" r:id="rId26" xr:uid="{00000000-0004-0000-0400-000019000000}"/>
    <hyperlink ref="G10" r:id="rId27" xr:uid="{00000000-0004-0000-0400-00001A000000}"/>
    <hyperlink ref="G13" r:id="rId28" xr:uid="{00000000-0004-0000-0400-00001B000000}"/>
    <hyperlink ref="G12" r:id="rId29" xr:uid="{00000000-0004-0000-0400-00001C000000}"/>
    <hyperlink ref="G11" r:id="rId30" xr:uid="{00000000-0004-0000-0400-00001D000000}"/>
    <hyperlink ref="G3" r:id="rId31" xr:uid="{00000000-0004-0000-0400-00001E000000}"/>
    <hyperlink ref="G5" r:id="rId32" xr:uid="{00000000-0004-0000-0400-00001F000000}"/>
    <hyperlink ref="G14" r:id="rId33" xr:uid="{00000000-0004-0000-0400-000020000000}"/>
    <hyperlink ref="G17" r:id="rId34" display="cerise.nancy.direction@exhore.fr " xr:uid="{00000000-0004-0000-0400-000021000000}"/>
    <hyperlink ref="G7" r:id="rId35" xr:uid="{00000000-0004-0000-0400-000022000000}"/>
    <hyperlink ref="G15" r:id="rId36" xr:uid="{00000000-0004-0000-0400-000023000000}"/>
    <hyperlink ref="G16" r:id="rId37" xr:uid="{00000000-0004-0000-0400-000024000000}"/>
  </hyperlinks>
  <pageMargins left="0.78740157480314965" right="0.78740157480314965" top="0.98425196850393704" bottom="0.98425196850393704" header="0.51181102362204722" footer="0.51181102362204722"/>
  <pageSetup paperSize="9" scale="31" orientation="landscape" r:id="rId38"/>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4</vt:i4>
      </vt:variant>
    </vt:vector>
  </HeadingPairs>
  <TitlesOfParts>
    <vt:vector size="7" baseType="lpstr">
      <vt:lpstr>Fiche prêt</vt:lpstr>
      <vt:lpstr>TYPE GROUPE SANS PDJ </vt:lpstr>
      <vt:lpstr>BDD</vt:lpstr>
      <vt:lpstr>Etab</vt:lpstr>
      <vt:lpstr>etablissements</vt:lpstr>
      <vt:lpstr>'Fiche prêt'!Zone_d_impression</vt:lpstr>
      <vt:lpstr>'TYPE GROUPE SANS PDJ '!Zone_d_impression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Stéphan LEFEUVRE</dc:creator>
  <cp:lastModifiedBy>Marie-Clémence JOLLANT</cp:lastModifiedBy>
  <cp:lastPrinted>2024-03-08T10:48:15Z</cp:lastPrinted>
  <dcterms:created xsi:type="dcterms:W3CDTF">2008-01-17T13:49:08Z</dcterms:created>
  <dcterms:modified xsi:type="dcterms:W3CDTF">2024-03-11T14:22:35Z</dcterms:modified>
</cp:coreProperties>
</file>